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<sst xmlns="http://schemas.openxmlformats.org/spreadsheetml/2006/main" count="1294" uniqueCount="608">
  <si>
    <t>2024年部门预算公开表</t>
  </si>
  <si>
    <t>单位编码：</t>
  </si>
  <si>
    <t>单位名称：</t>
  </si>
  <si>
    <t>常德市城市管理事务中心本级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</si>
  <si>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</si>
  <si>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</si>
  <si>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</si>
  <si>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</si>
  <si>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</si>
  <si>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</si>
  <si>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</si>
  <si>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</si>
  <si>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</si>
  <si>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</si>
  <si>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</si>
  <si>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</si>
  <si>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</si>
  <si>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</si>
  <si>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</si>
  <si>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</si>
  <si>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</si>
  <si>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</si>
  <si>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</si>
  <si>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</si>
  <si>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</si>
  <si>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</si>
  <si>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</si>
  <si>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</si>
  <si>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</si>
  <si>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</si>
  <si>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部门：306_常德市城市管理事务中心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</si>
  <si>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</si>
  <si>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</si>
  <si>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</si>
  <si>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</si>
  <si>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</si>
  <si>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</si>
  <si>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</si>
  <si>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</si>
  <si>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</si>
  <si>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</si>
  <si>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</si>
  <si>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</si>
  <si>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</si>
  <si>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</si>
  <si>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</si>
  <si>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</si>
  <si>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</si>
  <si>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</si>
  <si>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</si>
  <si>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</si>
  <si>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</si>
  <si>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</si>
  <si>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</si>
  <si>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</si>
  <si>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</si>
  <si>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</si>
  <si>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</si>
  <si>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</si>
  <si>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</si>
  <si>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</si>
  <si>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</si>
  <si>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</si>
  <si>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</si>
  <si>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</si>
  <si>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</si>
  <si>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</si>
  <si>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</si>
  <si>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</si>
  <si>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</si>
  <si>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</si>
  <si>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</si>
  <si>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</si>
  <si>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</si>
  <si>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</si>
  <si>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</si>
  <si>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</si>
  <si>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</si>
  <si>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</si>
  <si>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</si>
  <si>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</si>
  <si>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</si>
  <si>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</si>
  <si>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</si>
  <si>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</si>
  <si>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</si>
  <si>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</si>
  <si>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</si>
  <si>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</si>
  <si>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</si>
  <si>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</si>
  <si>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</si>
  <si>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</si>
  <si>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</si>
  <si>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</si>
  <si>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</si>
  <si>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</si>
  <si>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</si>
  <si>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</si>
  <si>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</si>
  <si>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</si>
  <si>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</si>
  <si>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</si>
  <si>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</si>
  <si>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</si>
  <si>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</si>
  <si>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</si>
  <si>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</si>
  <si>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</si>
  <si>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</si>
  <si>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</si>
  <si>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</si>
  <si>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</si>
  <si>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</si>
  <si>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</si>
  <si>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</si>
  <si>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</si>
  <si>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</si>
  <si>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</si>
  <si>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</si>
  <si>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</si>
  <si>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</si>
  <si>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</si>
  <si>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</si>
  <si>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</si>
  <si>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</si>
  <si>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</si>
  <si>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</si>
  <si>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</si>
  <si>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</si>
  <si>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</si>
  <si>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</si>
  <si>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</si>
  <si>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</si>
  <si>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</si>
  <si>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</si>
  <si>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</si>
  <si>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</si>
  <si>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</si>
  <si>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</si>
  <si>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</si>
  <si>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</si>
  <si>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</si>
  <si>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</si>
  <si>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</si>
  <si>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</si>
  <si>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</si>
  <si>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</si>
  <si>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</si>
  <si>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</si>
  <si>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</si>
  <si>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</si>
  <si>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</si>
  <si>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常德市城市管理事务中心</t>
  </si>
  <si>
    <t xml:space="preserve"> 306001</t>
  </si>
  <si>
    <t xml:space="preserve"> 常德市城市管理事务中心本级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</si>
  <si>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</si>
  <si>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</si>
  <si>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</si>
  <si>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</si>
  <si>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</si>
  <si>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</si>
  <si>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</si>
  <si>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</si>
  <si>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</si>
  <si>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</si>
  <si>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</si>
  <si>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</si>
  <si>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</si>
  <si>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</si>
  <si>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</si>
  <si>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</si>
  <si>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20899</t>
  </si>
  <si>
    <t xml:space="preserve">   其他社会保障和就业支出</t>
  </si>
  <si>
    <t xml:space="preserve">    2089999</t>
  </si>
  <si>
    <t xml:space="preserve">    其他社会保障和就业支出</t>
  </si>
  <si>
    <t xml:space="preserve">  212</t>
  </si>
  <si>
    <t xml:space="preserve"> 城乡社区支出</t>
  </si>
  <si>
    <t xml:space="preserve">   21205</t>
  </si>
  <si>
    <t xml:space="preserve">  城乡社区环境卫生</t>
  </si>
  <si>
    <t xml:space="preserve">    2120501</t>
  </si>
  <si>
    <t xml:space="preserve">   城乡社区环境卫生</t>
  </si>
  <si>
    <t xml:space="preserve">  221</t>
  </si>
  <si>
    <t xml:space="preserve"> 住房保障支出</t>
  </si>
  <si>
    <t xml:space="preserve">   22102</t>
  </si>
  <si>
    <t xml:space="preserve">  住房改革支出</t>
  </si>
  <si>
    <t xml:space="preserve">    2210201</t>
  </si>
  <si>
    <t xml:space="preserve">   住房公积金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</si>
  <si>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</si>
  <si>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</si>
  <si>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</si>
  <si>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</si>
  <si>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</si>
  <si>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</si>
  <si>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</si>
  <si>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</si>
  <si>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</si>
  <si>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</si>
  <si>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</si>
  <si>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</si>
  <si>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</si>
  <si>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</si>
  <si>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</si>
  <si>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</si>
  <si>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</si>
  <si>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</si>
  <si>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</si>
  <si>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</si>
  <si>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</si>
  <si>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</si>
  <si>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05</t>
  </si>
  <si>
    <t>02</t>
  </si>
  <si>
    <t xml:space="preserve">  事业单位离退休</t>
  </si>
  <si>
    <t xml:space="preserve">  机关事业单位基本养老保险缴费支出</t>
  </si>
  <si>
    <t xml:space="preserve">  其他社会保障和就业支出</t>
  </si>
  <si>
    <t>01</t>
  </si>
  <si>
    <t xml:space="preserve">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</si>
  <si>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</si>
  <si>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</si>
  <si>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</si>
  <si>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</si>
  <si>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</si>
  <si>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</si>
  <si>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</si>
  <si>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</si>
  <si>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</si>
  <si>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</si>
  <si>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</si>
  <si>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</si>
  <si>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</si>
  <si>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</si>
  <si>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</si>
  <si>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</si>
  <si>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</si>
  <si>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</si>
  <si>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</si>
  <si>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</si>
  <si>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</si>
  <si>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</si>
  <si>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注：本表中本年收入包括本级安排和上级安排，含当年支出和上年结转结余资金</t>
  </si>
  <si>
    <t>部门公开表07</t>
  </si>
  <si>
    <t>人员经费</t>
  </si>
  <si>
    <t>公用经费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</si>
  <si>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</si>
  <si>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</si>
  <si>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</si>
  <si>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</si>
  <si>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</si>
  <si>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</si>
  <si>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</si>
  <si>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</si>
  <si>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</si>
  <si>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</si>
  <si>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</si>
  <si>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</si>
  <si>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</si>
  <si>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</si>
  <si>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</si>
  <si>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</si>
  <si>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</si>
  <si>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</si>
  <si>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</si>
  <si>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</si>
  <si>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</si>
  <si>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</si>
  <si>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</si>
  <si>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</si>
  <si>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</si>
  <si>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</si>
  <si>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</si>
  <si>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</si>
  <si>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</si>
  <si>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</si>
  <si>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</si>
  <si>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</si>
  <si>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</si>
  <si>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</si>
  <si>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</si>
  <si>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</si>
  <si>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</si>
  <si>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</si>
  <si>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维护费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</si>
  <si>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</si>
  <si>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</si>
  <si>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</si>
  <si>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</si>
  <si>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</si>
  <si>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</si>
  <si>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</si>
  <si>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</si>
  <si>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</si>
  <si>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</si>
  <si>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</si>
  <si>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</si>
  <si>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</si>
  <si>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</si>
  <si>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</si>
  <si>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</si>
  <si>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</si>
  <si>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30302</t>
  </si>
  <si>
    <t xml:space="preserve">  退休费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</si>
  <si>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</si>
  <si>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</si>
  <si>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</si>
  <si>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</si>
  <si>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</si>
  <si>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</si>
  <si>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</si>
  <si>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</si>
  <si>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</si>
  <si>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</si>
  <si>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</si>
  <si>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</si>
  <si>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</si>
  <si>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</si>
  <si>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</si>
  <si>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</si>
  <si>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</si>
  <si>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</si>
  <si>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</si>
  <si>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</si>
  <si>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</si>
  <si>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</si>
  <si>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</si>
  <si>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</si>
  <si>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</si>
  <si>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</si>
  <si>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</si>
  <si>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</si>
  <si>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</si>
  <si>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</si>
  <si>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</si>
  <si>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</si>
  <si>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</si>
  <si>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</si>
  <si>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</si>
  <si>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</si>
  <si>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</si>
  <si>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</si>
  <si>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</si>
  <si>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</si>
  <si>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</si>
  <si>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</si>
  <si>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</si>
  <si>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</si>
  <si>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</si>
  <si>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</si>
  <si>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</si>
  <si>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</si>
  <si>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</si>
  <si>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</si>
  <si>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</si>
  <si>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</si>
  <si>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</si>
  <si>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</si>
  <si>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</si>
  <si>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</si>
  <si>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</si>
  <si>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</si>
  <si>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</si>
  <si>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</si>
  <si>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</si>
  <si>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</si>
  <si>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</si>
  <si>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</si>
  <si>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</si>
  <si>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</si>
  <si>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</si>
  <si>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</si>
  <si>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</si>
  <si>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</si>
  <si>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</si>
  <si>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</si>
  <si>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</si>
  <si>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</si>
  <si>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</si>
  <si>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</si>
  <si>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</si>
  <si>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</si>
  <si>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</si>
  <si>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</si>
  <si>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</si>
  <si>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</si>
  <si>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</si>
  <si>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本单位无政府性基金收入安排的支出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</si>
  <si>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</si>
  <si>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</si>
  <si>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</si>
  <si>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</si>
  <si>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</si>
  <si>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本单位无国有资本经营收入安排的支出</t>
  </si>
  <si>
    <t>部门公开表20</t>
  </si>
  <si>
    <t>本年财政专户管理资金预算支出</t>
  </si>
  <si>
    <t>本单位无财政专户管理资金收入安排的支出</t>
  </si>
  <si>
    <t>部门公开表21</t>
  </si>
  <si>
    <t>单位名称（专项名称）</t>
  </si>
  <si>
    <t>预算额度</t>
  </si>
  <si>
    <t>预算编制方式</t>
  </si>
  <si>
    <t>资金管理方法</t>
  </si>
  <si>
    <t>分配方法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</si>
  <si>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</si>
  <si>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</si>
  <si>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</si>
  <si>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</si>
  <si>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</si>
  <si>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</si>
  <si>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</si>
  <si>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</si>
  <si>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</si>
  <si>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</si>
  <si>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一、城区生活垃圾焚烧发电处理费及配套固化飞灰处理费</t>
  </si>
  <si>
    <t xml:space="preserve">  二、餐厨垃圾收运处置费</t>
  </si>
  <si>
    <t xml:space="preserve">  三、城区垃圾填埋场运行维护费</t>
  </si>
  <si>
    <t xml:space="preserve">  其中：1.垃圾填埋场污水污泥处理费</t>
  </si>
  <si>
    <t xml:space="preserve">        2.垃圾填埋场清洁维护费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</si>
  <si>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</si>
  <si>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</si>
  <si>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</si>
  <si>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</si>
  <si>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</si>
  <si>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</si>
  <si>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</si>
  <si>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</si>
  <si>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</si>
  <si>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</si>
  <si>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</si>
  <si>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</si>
  <si>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</si>
  <si>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</si>
  <si>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城区生活垃圾焚烧发电处理费及配套固化飞灰处理费</t>
  </si>
  <si>
    <t>通过实施本项目，对城市生活垃圾进行焚烧处理，全年处理量达到44万吨以上，实现垃圾减量化、无害化、资源化，减少垃圾对城市污染，改善城市生活环境，提升城市垃圾处理水平。</t>
  </si>
  <si>
    <t>成本指标</t>
  </si>
  <si>
    <t>经济成本指标</t>
  </si>
  <si>
    <t>二期炉排炉焚烧成本</t>
  </si>
  <si>
    <t>57.17元/吨</t>
  </si>
  <si>
    <t>垃圾焚烧成本标准</t>
  </si>
  <si>
    <t>元/吨</t>
  </si>
  <si>
    <t>定量</t>
  </si>
  <si>
    <t>三期炉排炉焚烧成本</t>
  </si>
  <si>
    <t>52.05元/吨</t>
  </si>
  <si>
    <t>固化飞灰处理成本</t>
  </si>
  <si>
    <t>78.51元/吨</t>
  </si>
  <si>
    <t>产出指标</t>
  </si>
  <si>
    <t>数量指标</t>
  </si>
  <si>
    <t>垃圾焚烧处理量</t>
  </si>
  <si>
    <t>≥44万吨</t>
  </si>
  <si>
    <t>全年城区垃圾焚烧处理量</t>
  </si>
  <si>
    <t>万吨</t>
  </si>
  <si>
    <t>≥</t>
  </si>
  <si>
    <t>垃圾焚烧处理率</t>
  </si>
  <si>
    <t>≥85%</t>
  </si>
  <si>
    <t>全年城区垃圾焚烧处理率</t>
  </si>
  <si>
    <t>%</t>
  </si>
  <si>
    <t>固化飞灰处理量</t>
  </si>
  <si>
    <t>1.09万吨</t>
  </si>
  <si>
    <t>全年城区垃圾焚烧固化飞灰处理量</t>
  </si>
  <si>
    <t>质量指标</t>
  </si>
  <si>
    <t>规范处理率</t>
  </si>
  <si>
    <t>垃圾焚烧规范处理率</t>
  </si>
  <si>
    <t>时效指标</t>
  </si>
  <si>
    <t>焚烧处理及时率</t>
  </si>
  <si>
    <t>垃圾焚烧处理及时率</t>
  </si>
  <si>
    <t>效益指标</t>
  </si>
  <si>
    <t>社会效益指标</t>
  </si>
  <si>
    <t>发电量</t>
  </si>
  <si>
    <t>≥13800万kw·h</t>
  </si>
  <si>
    <t>全年垃圾焚烧发电量</t>
  </si>
  <si>
    <t>万kw·h</t>
  </si>
  <si>
    <t>城市生活环境</t>
  </si>
  <si>
    <t>改善</t>
  </si>
  <si>
    <t>项目实施对城市生活环境产生的影响</t>
  </si>
  <si>
    <t>无</t>
  </si>
  <si>
    <t>定性</t>
  </si>
  <si>
    <t>生态效益指标</t>
  </si>
  <si>
    <t>垃圾污染</t>
  </si>
  <si>
    <t>减少</t>
  </si>
  <si>
    <t>项目实施对城市生活垃圾污染方面产生的影响</t>
  </si>
  <si>
    <t>废气、废水排放达标率</t>
  </si>
  <si>
    <t>垃圾焚烧废气、废水排放标准达标率</t>
  </si>
  <si>
    <t>飞灰处置达标率</t>
  </si>
  <si>
    <t>垃圾焚烧飞灰处置达标率</t>
  </si>
  <si>
    <t>地下水检测达标率</t>
  </si>
  <si>
    <t>垃圾焚烧地下水检测达标率</t>
  </si>
  <si>
    <t>满意度
指标</t>
  </si>
  <si>
    <t>社会公众或服务
对象满意度指标</t>
  </si>
  <si>
    <t>市民满意度</t>
  </si>
  <si>
    <t>≥90%</t>
  </si>
  <si>
    <t>餐厨垃圾收运处置费</t>
  </si>
  <si>
    <t>1、餐厨垃圾全年收运处置量达4.02万吨（每天约110吨）；
2、确保餐厨垃圾处理质量符合国家标准，检验合格率达到100%；
3、餐厨垃圾处理工作于2024年内全部完成；
4、服务对象满意度达90%。</t>
  </si>
  <si>
    <t>餐厨垃圾处理成本</t>
  </si>
  <si>
    <t>≤913.4万元</t>
  </si>
  <si>
    <t>预算目标成本</t>
  </si>
  <si>
    <t>万元</t>
  </si>
  <si>
    <t>≤</t>
  </si>
  <si>
    <t>餐厨垃圾收运处置量</t>
  </si>
  <si>
    <t>≥4.02万吨</t>
  </si>
  <si>
    <t>全年餐厨垃圾收运处置量</t>
  </si>
  <si>
    <t>收运区域量</t>
  </si>
  <si>
    <t>4个</t>
  </si>
  <si>
    <t>全年餐厨垃圾收运区域数量</t>
  </si>
  <si>
    <t>个</t>
  </si>
  <si>
    <t>餐厨垃圾处理工作质量</t>
  </si>
  <si>
    <t>收运覆盖率</t>
  </si>
  <si>
    <t>餐厨垃圾收运覆盖率</t>
  </si>
  <si>
    <t>收运过程规范率</t>
  </si>
  <si>
    <t>餐厨垃圾收运过程规范率</t>
  </si>
  <si>
    <t>检验合格率</t>
  </si>
  <si>
    <t>收运及时率</t>
  </si>
  <si>
    <t>餐厨垃圾收运及时率</t>
  </si>
  <si>
    <t>处理及时率</t>
  </si>
  <si>
    <t>餐厨垃圾处理及时率</t>
  </si>
  <si>
    <t>生活环境</t>
  </si>
  <si>
    <t>通过餐厨垃圾处理，避免二次污染</t>
  </si>
  <si>
    <t>生态环境</t>
  </si>
  <si>
    <t>提升</t>
  </si>
  <si>
    <t>餐厨垃圾处理，达到国家环保标准，保护生态环境</t>
  </si>
  <si>
    <t>社会公众或服务对象满意度指标</t>
  </si>
  <si>
    <t>城区垃圾填埋场运行维护费</t>
  </si>
  <si>
    <t>1、桃树岗生活垃圾填埋场全年垃圾渗滤液处理量达2.92万吨；垃圾场绿化维护面积达18万㎡；垃圾场氧化塘维护面积达12万㎡；                                        2、垃圾渗滤液处理质量达到国家污水排放标准；                                                     3、垃圾渗滤液处理工作于2024年内全部完成；                                                       4、服务对象满意度达90%。</t>
  </si>
  <si>
    <t>成本总额</t>
  </si>
  <si>
    <r>
      <rPr>
        <b/>
        <sz val="7"/>
        <rFont val="宋体"/>
        <charset val="134"/>
      </rPr>
      <t>≤</t>
    </r>
    <r>
      <rPr>
        <sz val="7"/>
        <rFont val="宋体"/>
        <charset val="134"/>
      </rPr>
      <t>593.66万元</t>
    </r>
  </si>
  <si>
    <t>垃圾渗滤液处理量</t>
  </si>
  <si>
    <t>≥2.92万吨</t>
  </si>
  <si>
    <t>全年垃圾渗滤液处理量</t>
  </si>
  <si>
    <t>垃圾场地下水监测次数</t>
  </si>
  <si>
    <t>168次</t>
  </si>
  <si>
    <t>1个点/次×1次/月×12月+1个点/次×1次/周×52周+4个点/次×1次/2周×26周</t>
  </si>
  <si>
    <t>次</t>
  </si>
  <si>
    <t>垃圾场废气监测次数</t>
  </si>
  <si>
    <t>48次</t>
  </si>
  <si>
    <t>4个点/次*1次/月*12月</t>
  </si>
  <si>
    <t>垃圾场土壤监测次数</t>
  </si>
  <si>
    <t>7次</t>
  </si>
  <si>
    <t>7个点*1次/年</t>
  </si>
  <si>
    <t>垃圾场底泥监测次数</t>
  </si>
  <si>
    <t>3次</t>
  </si>
  <si>
    <t>3个点*1次/年</t>
  </si>
  <si>
    <t>垃圾场绿化维护面积</t>
  </si>
  <si>
    <t>18万㎡</t>
  </si>
  <si>
    <t>万㎡</t>
  </si>
  <si>
    <t>垃圾场氧化塘维护面积</t>
  </si>
  <si>
    <t>12万㎡</t>
  </si>
  <si>
    <t>水泵检修次数</t>
  </si>
  <si>
    <t>4次</t>
  </si>
  <si>
    <t>垃圾场水泵检修次数</t>
  </si>
  <si>
    <t>渗滤液处理系统常规监测次数</t>
  </si>
  <si>
    <t>1次/季度</t>
  </si>
  <si>
    <t>自行排污许可检验合格率</t>
  </si>
  <si>
    <t>各项监测结果，达到国家标准。</t>
  </si>
  <si>
    <t>渗滤液处理系统常规监测检验合格率</t>
  </si>
  <si>
    <t>≥95%</t>
  </si>
  <si>
    <t>考核达标率</t>
  </si>
  <si>
    <t>工作完成及时率</t>
  </si>
  <si>
    <t>项目完成时效</t>
  </si>
  <si>
    <t>通过垃圾渗滤液处理，避免二次污染。</t>
  </si>
  <si>
    <t>维护</t>
  </si>
  <si>
    <t>通过垃圾渗滤液处理，达到国家环保标准，保护生态环境。</t>
  </si>
  <si>
    <t>社会公众满意度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</si>
  <si>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</si>
  <si>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</si>
  <si>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</si>
  <si>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</si>
  <si>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</si>
  <si>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</si>
  <si>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</si>
  <si>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</si>
  <si>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</si>
  <si>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</si>
  <si>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</si>
  <si>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1.通过项目实施，改善城市生活环境；生活垃圾无害化处理，实现节能减排；保护生态环境，避免二次污染。
2.加强城区垃圾填埋场运行维护费、垃圾焚烧发电和餐厨垃圾收运处置专项资金绩效评估管理，强化支出责任和效率，提高专项资金预算管理绩效。</t>
  </si>
  <si>
    <t>成本支出合理合规率</t>
  </si>
  <si>
    <t>各项支出合理合规，控制在预算额度内</t>
  </si>
  <si>
    <t>基本支出控制额</t>
  </si>
  <si>
    <t>≤2306.81万元</t>
  </si>
  <si>
    <t>项目支出控制额</t>
  </si>
  <si>
    <t>≤4301.26万元</t>
  </si>
  <si>
    <t xml:space="preserve"> 数量指标</t>
  </si>
  <si>
    <t>焚烧垃圾处理量</t>
  </si>
  <si>
    <t>监测分析数据条数</t>
  </si>
  <si>
    <t>≥1.1万条</t>
  </si>
  <si>
    <t>万条</t>
  </si>
  <si>
    <t>垃圾渗滤液处理出口水在线监测分析数据</t>
  </si>
  <si>
    <t>常规监测次数</t>
  </si>
  <si>
    <t>垃圾渗滤液处理系统常规监测次数</t>
  </si>
  <si>
    <t>地下水监测次数</t>
  </si>
  <si>
    <t>餐厨垃圾收运量</t>
  </si>
  <si>
    <t>全年餐厨垃圾收运量</t>
  </si>
  <si>
    <t>餐厨垃圾处置量</t>
  </si>
  <si>
    <t>全年餐厨垃圾处置量</t>
  </si>
  <si>
    <t xml:space="preserve"> 质量指标</t>
  </si>
  <si>
    <t>垃圾渗滤液规范处理率</t>
  </si>
  <si>
    <t>餐厨垃圾规范处理率</t>
  </si>
  <si>
    <t>排放达标率</t>
  </si>
  <si>
    <t>化验及检测结果准确率</t>
  </si>
  <si>
    <t>渗滤液化验及检测结果准确率</t>
  </si>
  <si>
    <t>党建工作考核合格率</t>
  </si>
  <si>
    <t>按上级党组织要求完成党建工作</t>
  </si>
  <si>
    <t xml:space="preserve"> 时效指标</t>
  </si>
  <si>
    <t>各项工作按计划及时完成</t>
  </si>
  <si>
    <t xml:space="preserve">效益指标 </t>
  </si>
  <si>
    <t>环卫水平</t>
  </si>
  <si>
    <t>打造精细环卫、精品环卫、生态环卫、和谐环卫</t>
  </si>
  <si>
    <t>节能减排</t>
  </si>
  <si>
    <t>实现</t>
  </si>
  <si>
    <t>生活垃圾无害化处理，实现节能减排</t>
  </si>
  <si>
    <t>项目实施对城市垃圾污染方面产生的的影响</t>
  </si>
  <si>
    <t>无害化处理生活垃圾，餐厨垃圾达到国家环保标准，保护生态环境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</si>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</sst>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7"/>
      <name val="宋体"/>
      <charset val="134"/>
    </font>
    <font>
      <sz val="7"/>
      <color rgb="FF000000"/>
      <name val="宋体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宋体"/>
      <charset val="134"/>
    </font>
    <font>
      <sz val="7"/>
      <color indexed="8"/>
      <name val="宋体"/>
      <charset val="1"/>
    </font>
    <font>
      <sz val="7"/>
      <color rgb="FF000000"/>
      <name val="宋体"/>
      <charset val="1"/>
    </font>
    <font>
      <sz val="7"/>
      <color indexed="8"/>
      <name val="宋体"/>
      <charset val="1"/>
      <scheme val="minor"/>
    </font>
    <font>
      <b/>
      <sz val="17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2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3" applyNumberFormat="0" applyAlignment="0" applyProtection="0">
      <alignment vertical="center"/>
    </xf>
    <xf numFmtId="0" fontId="31" fillId="5" borderId="24" applyNumberFormat="0" applyAlignment="0" applyProtection="0">
      <alignment vertical="center"/>
    </xf>
    <xf numFmtId="0" fontId="32" fillId="5" borderId="23" applyNumberFormat="0" applyAlignment="0" applyProtection="0">
      <alignment vertical="center"/>
    </xf>
    <xf numFmtId="0" fontId="33" fillId="6" borderId="25" applyNumberFormat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8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9" fontId="5" fillId="0" borderId="9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9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16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176" fontId="12" fillId="0" borderId="14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9" fontId="6" fillId="0" borderId="6" xfId="0" applyNumberFormat="1" applyFont="1" applyFill="1" applyBorder="1" applyAlignment="1">
      <alignment horizontal="left" vertical="center" wrapText="1"/>
    </xf>
    <xf numFmtId="9" fontId="6" fillId="0" borderId="6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176" fontId="12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left" vertical="center" wrapText="1"/>
    </xf>
    <xf numFmtId="49" fontId="12" fillId="0" borderId="15" xfId="0" applyNumberFormat="1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9" fontId="13" fillId="0" borderId="6" xfId="0" applyNumberFormat="1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/>
    </xf>
    <xf numFmtId="9" fontId="13" fillId="0" borderId="6" xfId="0" applyNumberFormat="1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12" fillId="0" borderId="6" xfId="0" applyFont="1" applyBorder="1" applyAlignment="1">
      <alignment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center" wrapText="1"/>
    </xf>
    <xf numFmtId="0" fontId="0" fillId="0" borderId="6" xfId="0" applyFont="1" applyBorder="1">
      <alignment vertical="center"/>
    </xf>
    <xf numFmtId="4" fontId="5" fillId="0" borderId="6" xfId="0" applyNumberFormat="1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5" fillId="0" borderId="13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vertical="center" wrapText="1"/>
    </xf>
    <xf numFmtId="0" fontId="0" fillId="0" borderId="8" xfId="0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14" fillId="0" borderId="6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4" sqref="E4:H4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85" t="s">
        <v>0</v>
      </c>
      <c r="B1" s="185"/>
      <c r="C1" s="185"/>
      <c r="D1" s="185"/>
      <c r="E1" s="185"/>
      <c r="F1" s="185"/>
      <c r="G1" s="185"/>
      <c r="H1" s="185"/>
      <c r="I1" s="185"/>
    </row>
    <row r="2" ht="23.25" customHeight="1" spans="1:9">
      <c r="A2" s="57"/>
      <c r="B2" s="57"/>
      <c r="C2" s="57"/>
      <c r="D2" s="57"/>
      <c r="E2" s="57"/>
      <c r="F2" s="57"/>
      <c r="G2" s="57"/>
      <c r="H2" s="57"/>
      <c r="I2" s="57"/>
    </row>
    <row r="3" ht="21.55" customHeight="1" spans="1:9">
      <c r="A3" s="57"/>
      <c r="B3" s="57"/>
      <c r="C3" s="57"/>
      <c r="D3" s="57"/>
      <c r="E3" s="57"/>
      <c r="F3" s="57"/>
      <c r="G3" s="57"/>
      <c r="H3" s="57"/>
      <c r="I3" s="57"/>
    </row>
    <row r="4" ht="39.65" customHeight="1" spans="1:9">
      <c r="A4" s="186"/>
      <c r="B4" s="187"/>
      <c r="C4" s="1"/>
      <c r="D4" s="186" t="s">
        <v>1</v>
      </c>
      <c r="E4" s="187">
        <v>306001</v>
      </c>
      <c r="F4" s="187"/>
      <c r="G4" s="187"/>
      <c r="H4" s="187"/>
      <c r="I4" s="1"/>
    </row>
    <row r="5" ht="54.3" customHeight="1" spans="1:9">
      <c r="A5" s="186"/>
      <c r="B5" s="187"/>
      <c r="C5" s="1"/>
      <c r="D5" s="186" t="s">
        <v>2</v>
      </c>
      <c r="E5" s="187" t="s">
        <v>3</v>
      </c>
      <c r="F5" s="187"/>
      <c r="G5" s="187"/>
      <c r="H5" s="18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4722222222222" right="0.0784722222222222" top="1.69236111111111" bottom="0.0784722222222222" header="0.944444444444444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zoomScale="120" zoomScaleNormal="120" workbookViewId="0">
      <selection activeCell="I5" sqref="I5"/>
    </sheetView>
  </sheetViews>
  <sheetFormatPr defaultColWidth="9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94" t="s">
        <v>243</v>
      </c>
    </row>
    <row r="2" ht="40.5" customHeight="1" spans="1:5">
      <c r="A2" s="98" t="s">
        <v>13</v>
      </c>
      <c r="B2" s="98"/>
      <c r="C2" s="98"/>
      <c r="D2" s="98"/>
      <c r="E2" s="98"/>
    </row>
    <row r="3" ht="33.6" customHeight="1" spans="1:5">
      <c r="A3" s="143" t="s">
        <v>30</v>
      </c>
      <c r="B3" s="143"/>
      <c r="C3" s="143"/>
      <c r="D3" s="143"/>
      <c r="E3" s="144" t="s">
        <v>244</v>
      </c>
    </row>
    <row r="4" ht="38.8" customHeight="1" spans="1:5">
      <c r="A4" s="58" t="s">
        <v>245</v>
      </c>
      <c r="B4" s="58"/>
      <c r="C4" s="58" t="s">
        <v>246</v>
      </c>
      <c r="D4" s="58"/>
      <c r="E4" s="58"/>
    </row>
    <row r="5" ht="22.8" customHeight="1" spans="1:5">
      <c r="A5" s="58" t="s">
        <v>247</v>
      </c>
      <c r="B5" s="58" t="s">
        <v>158</v>
      </c>
      <c r="C5" s="58" t="s">
        <v>135</v>
      </c>
      <c r="D5" s="58" t="s">
        <v>241</v>
      </c>
      <c r="E5" s="58" t="s">
        <v>242</v>
      </c>
    </row>
    <row r="6" ht="26.45" customHeight="1" spans="1:5">
      <c r="A6" s="145" t="s">
        <v>248</v>
      </c>
      <c r="B6" s="145" t="s">
        <v>219</v>
      </c>
      <c r="C6" s="146">
        <f t="shared" ref="C6:C15" si="0">SUM(D6)</f>
        <v>1167.4</v>
      </c>
      <c r="D6" s="146">
        <f>SUM(D7:D15)</f>
        <v>1167.4</v>
      </c>
      <c r="E6" s="146"/>
    </row>
    <row r="7" ht="26.45" customHeight="1" spans="1:5">
      <c r="A7" s="27" t="s">
        <v>249</v>
      </c>
      <c r="B7" s="27" t="s">
        <v>250</v>
      </c>
      <c r="C7" s="146">
        <f t="shared" si="0"/>
        <v>326.09</v>
      </c>
      <c r="D7" s="147">
        <v>326.09</v>
      </c>
      <c r="E7" s="147"/>
    </row>
    <row r="8" ht="26.45" customHeight="1" spans="1:5">
      <c r="A8" s="27" t="s">
        <v>251</v>
      </c>
      <c r="B8" s="27" t="s">
        <v>252</v>
      </c>
      <c r="C8" s="146">
        <f t="shared" si="0"/>
        <v>14.54</v>
      </c>
      <c r="D8" s="147">
        <v>14.54</v>
      </c>
      <c r="E8" s="147"/>
    </row>
    <row r="9" ht="26.45" customHeight="1" spans="1:5">
      <c r="A9" s="27" t="s">
        <v>253</v>
      </c>
      <c r="B9" s="27" t="s">
        <v>254</v>
      </c>
      <c r="C9" s="146">
        <f t="shared" si="0"/>
        <v>328.57</v>
      </c>
      <c r="D9" s="147">
        <v>328.57</v>
      </c>
      <c r="E9" s="147"/>
    </row>
    <row r="10" ht="26.45" customHeight="1" spans="1:5">
      <c r="A10" s="148" t="s">
        <v>255</v>
      </c>
      <c r="B10" s="27" t="s">
        <v>256</v>
      </c>
      <c r="C10" s="146">
        <f t="shared" si="0"/>
        <v>183.7</v>
      </c>
      <c r="D10" s="147">
        <v>183.7</v>
      </c>
      <c r="E10" s="147"/>
    </row>
    <row r="11" ht="26.45" customHeight="1" spans="1:5">
      <c r="A11" s="27" t="s">
        <v>257</v>
      </c>
      <c r="B11" s="27" t="s">
        <v>258</v>
      </c>
      <c r="C11" s="146">
        <f t="shared" si="0"/>
        <v>132.16</v>
      </c>
      <c r="D11" s="147">
        <v>132.16</v>
      </c>
      <c r="E11" s="147"/>
    </row>
    <row r="12" ht="26.45" customHeight="1" spans="1:5">
      <c r="A12" s="27" t="s">
        <v>259</v>
      </c>
      <c r="B12" s="27" t="s">
        <v>260</v>
      </c>
      <c r="C12" s="146">
        <f t="shared" si="0"/>
        <v>63.82</v>
      </c>
      <c r="D12" s="147">
        <v>63.82</v>
      </c>
      <c r="E12" s="147"/>
    </row>
    <row r="13" ht="26.45" customHeight="1" spans="1:5">
      <c r="A13" s="27" t="s">
        <v>261</v>
      </c>
      <c r="B13" s="27" t="s">
        <v>262</v>
      </c>
      <c r="C13" s="146">
        <f t="shared" si="0"/>
        <v>7.51</v>
      </c>
      <c r="D13" s="147">
        <v>7.51</v>
      </c>
      <c r="E13" s="147"/>
    </row>
    <row r="14" ht="26.45" customHeight="1" spans="1:5">
      <c r="A14" s="27" t="s">
        <v>263</v>
      </c>
      <c r="B14" s="27" t="s">
        <v>216</v>
      </c>
      <c r="C14" s="146">
        <f t="shared" si="0"/>
        <v>102.35</v>
      </c>
      <c r="D14" s="147">
        <v>102.35</v>
      </c>
      <c r="E14" s="147"/>
    </row>
    <row r="15" ht="26.45" customHeight="1" spans="1:5">
      <c r="A15" s="27" t="s">
        <v>264</v>
      </c>
      <c r="B15" s="27" t="s">
        <v>265</v>
      </c>
      <c r="C15" s="146">
        <f t="shared" si="0"/>
        <v>8.66</v>
      </c>
      <c r="D15" s="147">
        <v>8.66</v>
      </c>
      <c r="E15" s="147"/>
    </row>
    <row r="16" ht="26.45" customHeight="1" spans="1:5">
      <c r="A16" s="145" t="s">
        <v>266</v>
      </c>
      <c r="B16" s="145" t="s">
        <v>267</v>
      </c>
      <c r="C16" s="146">
        <f>SUM(C17:C31)</f>
        <v>281.67</v>
      </c>
      <c r="D16" s="146"/>
      <c r="E16" s="146">
        <f>SUM(E17:E31)</f>
        <v>281.67</v>
      </c>
    </row>
    <row r="17" ht="26.45" customHeight="1" spans="1:5">
      <c r="A17" s="27" t="s">
        <v>268</v>
      </c>
      <c r="B17" s="27" t="s">
        <v>269</v>
      </c>
      <c r="C17" s="146">
        <f t="shared" ref="C17:C31" si="1">SUM(D17:E17)</f>
        <v>15</v>
      </c>
      <c r="D17" s="147"/>
      <c r="E17" s="147">
        <v>15</v>
      </c>
    </row>
    <row r="18" ht="26.45" customHeight="1" spans="1:5">
      <c r="A18" s="148" t="s">
        <v>270</v>
      </c>
      <c r="B18" s="27" t="s">
        <v>271</v>
      </c>
      <c r="C18" s="146">
        <f t="shared" si="1"/>
        <v>3</v>
      </c>
      <c r="D18" s="147"/>
      <c r="E18" s="147">
        <v>3</v>
      </c>
    </row>
    <row r="19" ht="26.45" customHeight="1" spans="1:5">
      <c r="A19" s="148" t="s">
        <v>272</v>
      </c>
      <c r="B19" s="27" t="s">
        <v>273</v>
      </c>
      <c r="C19" s="146">
        <f t="shared" si="1"/>
        <v>3</v>
      </c>
      <c r="D19" s="147"/>
      <c r="E19" s="147">
        <v>3</v>
      </c>
    </row>
    <row r="20" ht="26.45" customHeight="1" spans="1:5">
      <c r="A20" s="27" t="s">
        <v>274</v>
      </c>
      <c r="B20" s="27" t="s">
        <v>275</v>
      </c>
      <c r="C20" s="146">
        <f t="shared" si="1"/>
        <v>11.2</v>
      </c>
      <c r="D20" s="147"/>
      <c r="E20" s="147">
        <v>11.2</v>
      </c>
    </row>
    <row r="21" ht="26.45" customHeight="1" spans="1:5">
      <c r="A21" s="148" t="s">
        <v>276</v>
      </c>
      <c r="B21" s="148" t="s">
        <v>277</v>
      </c>
      <c r="C21" s="146">
        <f t="shared" si="1"/>
        <v>31.57</v>
      </c>
      <c r="D21" s="147"/>
      <c r="E21" s="147">
        <v>31.57</v>
      </c>
    </row>
    <row r="22" ht="26.45" customHeight="1" spans="1:5">
      <c r="A22" s="27" t="s">
        <v>278</v>
      </c>
      <c r="B22" s="27" t="s">
        <v>279</v>
      </c>
      <c r="C22" s="146">
        <f t="shared" si="1"/>
        <v>4</v>
      </c>
      <c r="D22" s="147"/>
      <c r="E22" s="147">
        <v>4</v>
      </c>
    </row>
    <row r="23" ht="26.45" customHeight="1" spans="1:5">
      <c r="A23" s="148" t="s">
        <v>280</v>
      </c>
      <c r="B23" s="27" t="s">
        <v>281</v>
      </c>
      <c r="C23" s="146">
        <f t="shared" si="1"/>
        <v>8</v>
      </c>
      <c r="D23" s="147"/>
      <c r="E23" s="147">
        <v>8</v>
      </c>
    </row>
    <row r="24" ht="26.45" customHeight="1" spans="1:5">
      <c r="A24" s="27" t="s">
        <v>282</v>
      </c>
      <c r="B24" s="27" t="s">
        <v>283</v>
      </c>
      <c r="C24" s="146">
        <f t="shared" si="1"/>
        <v>2</v>
      </c>
      <c r="D24" s="147"/>
      <c r="E24" s="147">
        <v>2</v>
      </c>
    </row>
    <row r="25" ht="26.45" customHeight="1" spans="1:5">
      <c r="A25" s="27" t="s">
        <v>284</v>
      </c>
      <c r="B25" s="27" t="s">
        <v>285</v>
      </c>
      <c r="C25" s="146">
        <f t="shared" si="1"/>
        <v>2.5</v>
      </c>
      <c r="D25" s="147"/>
      <c r="E25" s="147">
        <v>2.5</v>
      </c>
    </row>
    <row r="26" ht="26.45" customHeight="1" spans="1:5">
      <c r="A26" s="27" t="s">
        <v>286</v>
      </c>
      <c r="B26" s="27" t="s">
        <v>287</v>
      </c>
      <c r="C26" s="146">
        <f t="shared" si="1"/>
        <v>1</v>
      </c>
      <c r="D26" s="147"/>
      <c r="E26" s="147">
        <v>1</v>
      </c>
    </row>
    <row r="27" ht="26.45" customHeight="1" spans="1:5">
      <c r="A27" s="27" t="s">
        <v>288</v>
      </c>
      <c r="B27" s="27" t="s">
        <v>289</v>
      </c>
      <c r="C27" s="146">
        <f t="shared" si="1"/>
        <v>22.29</v>
      </c>
      <c r="D27" s="147"/>
      <c r="E27" s="147">
        <v>22.29</v>
      </c>
    </row>
    <row r="28" ht="26.45" customHeight="1" spans="1:5">
      <c r="A28" s="27" t="s">
        <v>290</v>
      </c>
      <c r="B28" s="27" t="s">
        <v>291</v>
      </c>
      <c r="C28" s="146">
        <f t="shared" si="1"/>
        <v>43.44</v>
      </c>
      <c r="D28" s="147"/>
      <c r="E28" s="147">
        <v>43.44</v>
      </c>
    </row>
    <row r="29" ht="26.45" customHeight="1" spans="1:5">
      <c r="A29" s="27" t="s">
        <v>292</v>
      </c>
      <c r="B29" s="27" t="s">
        <v>293</v>
      </c>
      <c r="C29" s="146">
        <f t="shared" si="1"/>
        <v>7</v>
      </c>
      <c r="D29" s="147"/>
      <c r="E29" s="147">
        <v>7</v>
      </c>
    </row>
    <row r="30" ht="26.45" customHeight="1" spans="1:5">
      <c r="A30" s="27" t="s">
        <v>294</v>
      </c>
      <c r="B30" s="27" t="s">
        <v>295</v>
      </c>
      <c r="C30" s="146">
        <f t="shared" si="1"/>
        <v>5.5</v>
      </c>
      <c r="D30" s="147"/>
      <c r="E30" s="147">
        <v>5.5</v>
      </c>
    </row>
    <row r="31" ht="26.45" customHeight="1" spans="1:5">
      <c r="A31" s="27" t="s">
        <v>296</v>
      </c>
      <c r="B31" s="27" t="s">
        <v>297</v>
      </c>
      <c r="C31" s="146">
        <f t="shared" si="1"/>
        <v>122.17</v>
      </c>
      <c r="D31" s="147"/>
      <c r="E31" s="147">
        <v>122.17</v>
      </c>
    </row>
    <row r="32" ht="26.45" customHeight="1" spans="1:5">
      <c r="A32" s="145" t="s">
        <v>298</v>
      </c>
      <c r="B32" s="145" t="s">
        <v>201</v>
      </c>
      <c r="C32" s="146">
        <f t="shared" ref="C32:C34" si="2">SUM(D32)</f>
        <v>857.74</v>
      </c>
      <c r="D32" s="146">
        <v>857.74</v>
      </c>
      <c r="E32" s="146"/>
    </row>
    <row r="33" ht="26.45" customHeight="1" spans="1:5">
      <c r="A33" s="27" t="s">
        <v>299</v>
      </c>
      <c r="B33" s="27" t="s">
        <v>300</v>
      </c>
      <c r="C33" s="146">
        <f t="shared" si="2"/>
        <v>844.49</v>
      </c>
      <c r="D33" s="147">
        <v>844.49</v>
      </c>
      <c r="E33" s="147"/>
    </row>
    <row r="34" ht="26.45" customHeight="1" spans="1:5">
      <c r="A34" s="148" t="s">
        <v>301</v>
      </c>
      <c r="B34" s="27" t="s">
        <v>302</v>
      </c>
      <c r="C34" s="146">
        <f t="shared" si="2"/>
        <v>13.25</v>
      </c>
      <c r="D34" s="147">
        <v>13.25</v>
      </c>
      <c r="E34" s="147"/>
    </row>
    <row r="35" ht="22.8" customHeight="1" spans="1:5">
      <c r="A35" s="4" t="s">
        <v>135</v>
      </c>
      <c r="B35" s="4"/>
      <c r="C35" s="146">
        <f>C6+C16+C32</f>
        <v>2306.81</v>
      </c>
      <c r="D35" s="146">
        <f>D6+D16+D32</f>
        <v>2025.14</v>
      </c>
      <c r="E35" s="146">
        <f>E6+E16+E32</f>
        <v>281.67</v>
      </c>
    </row>
    <row r="36" ht="16.35" customHeight="1" spans="1:5">
      <c r="A36" s="149"/>
      <c r="B36" s="149"/>
      <c r="C36" s="149"/>
      <c r="D36" s="149"/>
      <c r="E36" s="149"/>
    </row>
  </sheetData>
  <sortState ref="A20:E34">
    <sortCondition ref="A20:A34"/>
  </sortState>
  <mergeCells count="6">
    <mergeCell ref="A2:E2"/>
    <mergeCell ref="A3:D3"/>
    <mergeCell ref="A4:B4"/>
    <mergeCell ref="C4:E4"/>
    <mergeCell ref="A35:B35"/>
    <mergeCell ref="A36:B36"/>
  </mergeCells>
  <pageMargins left="0.75" right="0.629166666666667" top="0.511805555555556" bottom="0.432638888888889" header="0" footer="0"/>
  <pageSetup paperSize="9" scale="8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0" zoomScaleNormal="120" workbookViewId="0">
      <selection activeCell="I5" sqref="I5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94" t="s">
        <v>303</v>
      </c>
      <c r="N1" s="94"/>
    </row>
    <row r="2" ht="44.85" customHeight="1" spans="1:14">
      <c r="A2" s="98" t="s">
        <v>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ht="22.4" customHeight="1" spans="1:14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49" t="s">
        <v>31</v>
      </c>
      <c r="N3" s="49"/>
    </row>
    <row r="4" ht="42.25" customHeight="1" spans="1:14">
      <c r="A4" s="58" t="s">
        <v>189</v>
      </c>
      <c r="B4" s="58"/>
      <c r="C4" s="58"/>
      <c r="D4" s="58" t="s">
        <v>190</v>
      </c>
      <c r="E4" s="58" t="s">
        <v>191</v>
      </c>
      <c r="F4" s="58" t="s">
        <v>218</v>
      </c>
      <c r="G4" s="58" t="s">
        <v>193</v>
      </c>
      <c r="H4" s="58"/>
      <c r="I4" s="58"/>
      <c r="J4" s="58"/>
      <c r="K4" s="58"/>
      <c r="L4" s="58" t="s">
        <v>197</v>
      </c>
      <c r="M4" s="58"/>
      <c r="N4" s="58"/>
    </row>
    <row r="5" ht="39.65" customHeight="1" spans="1:14">
      <c r="A5" s="58" t="s">
        <v>207</v>
      </c>
      <c r="B5" s="58" t="s">
        <v>208</v>
      </c>
      <c r="C5" s="58" t="s">
        <v>209</v>
      </c>
      <c r="D5" s="58"/>
      <c r="E5" s="58"/>
      <c r="F5" s="58"/>
      <c r="G5" s="58" t="s">
        <v>135</v>
      </c>
      <c r="H5" s="58" t="s">
        <v>304</v>
      </c>
      <c r="I5" s="58" t="s">
        <v>305</v>
      </c>
      <c r="J5" s="58" t="s">
        <v>306</v>
      </c>
      <c r="K5" s="58" t="s">
        <v>307</v>
      </c>
      <c r="L5" s="58" t="s">
        <v>135</v>
      </c>
      <c r="M5" s="58" t="s">
        <v>219</v>
      </c>
      <c r="N5" s="58" t="s">
        <v>308</v>
      </c>
    </row>
    <row r="6" ht="22.8" customHeight="1" spans="1:14">
      <c r="A6" s="61"/>
      <c r="B6" s="61"/>
      <c r="C6" s="61"/>
      <c r="D6" s="61"/>
      <c r="E6" s="61" t="s">
        <v>135</v>
      </c>
      <c r="F6" s="125">
        <f t="shared" ref="F6:K6" si="0">F7</f>
        <v>1167.4</v>
      </c>
      <c r="G6" s="125">
        <f t="shared" si="0"/>
        <v>1167.4</v>
      </c>
      <c r="H6" s="125">
        <f t="shared" si="0"/>
        <v>852.9</v>
      </c>
      <c r="I6" s="125">
        <f t="shared" si="0"/>
        <v>203.49</v>
      </c>
      <c r="J6" s="125">
        <f t="shared" si="0"/>
        <v>102.35</v>
      </c>
      <c r="K6" s="125">
        <f t="shared" si="0"/>
        <v>8.66</v>
      </c>
      <c r="L6" s="125"/>
      <c r="M6" s="125"/>
      <c r="N6" s="125"/>
    </row>
    <row r="7" ht="22.8" customHeight="1" spans="1:14">
      <c r="A7" s="100"/>
      <c r="B7" s="100"/>
      <c r="C7" s="100"/>
      <c r="D7" s="99">
        <v>306</v>
      </c>
      <c r="E7" s="100" t="s">
        <v>153</v>
      </c>
      <c r="F7" s="142">
        <f t="shared" ref="F7:K7" si="1">F8</f>
        <v>1167.4</v>
      </c>
      <c r="G7" s="142">
        <f t="shared" si="1"/>
        <v>1167.4</v>
      </c>
      <c r="H7" s="142">
        <f t="shared" si="1"/>
        <v>852.9</v>
      </c>
      <c r="I7" s="142">
        <f t="shared" si="1"/>
        <v>203.49</v>
      </c>
      <c r="J7" s="142">
        <f t="shared" si="1"/>
        <v>102.35</v>
      </c>
      <c r="K7" s="142">
        <f t="shared" si="1"/>
        <v>8.66</v>
      </c>
      <c r="L7" s="125"/>
      <c r="M7" s="125"/>
      <c r="N7" s="125"/>
    </row>
    <row r="8" ht="22.8" customHeight="1" spans="1:14">
      <c r="A8" s="20"/>
      <c r="B8" s="20"/>
      <c r="C8" s="20"/>
      <c r="D8" s="101" t="s">
        <v>154</v>
      </c>
      <c r="E8" s="20" t="s">
        <v>155</v>
      </c>
      <c r="F8" s="136">
        <f t="shared" ref="F8:K8" si="2">SUM(F9:F12)</f>
        <v>1167.4</v>
      </c>
      <c r="G8" s="116">
        <f t="shared" si="2"/>
        <v>1167.4</v>
      </c>
      <c r="H8" s="116">
        <f t="shared" si="2"/>
        <v>852.9</v>
      </c>
      <c r="I8" s="116">
        <f t="shared" si="2"/>
        <v>203.49</v>
      </c>
      <c r="J8" s="116">
        <f t="shared" si="2"/>
        <v>102.35</v>
      </c>
      <c r="K8" s="116">
        <f t="shared" si="2"/>
        <v>8.66</v>
      </c>
      <c r="L8" s="125"/>
      <c r="M8" s="125"/>
      <c r="N8" s="125"/>
    </row>
    <row r="9" ht="22.8" customHeight="1" spans="1:14">
      <c r="A9" s="128">
        <v>208</v>
      </c>
      <c r="B9" s="129" t="s">
        <v>210</v>
      </c>
      <c r="C9" s="129" t="s">
        <v>210</v>
      </c>
      <c r="D9" s="101" t="s">
        <v>154</v>
      </c>
      <c r="E9" s="102" t="s">
        <v>213</v>
      </c>
      <c r="F9" s="136">
        <f t="shared" ref="F9:F12" si="3">SUM(G9)</f>
        <v>132.16</v>
      </c>
      <c r="G9" s="64">
        <f>SUM(H9:K9)</f>
        <v>132.16</v>
      </c>
      <c r="H9" s="116"/>
      <c r="I9" s="116">
        <v>132.16</v>
      </c>
      <c r="J9" s="116"/>
      <c r="K9" s="116"/>
      <c r="L9" s="64"/>
      <c r="M9" s="116"/>
      <c r="N9" s="116"/>
    </row>
    <row r="10" ht="22.8" customHeight="1" spans="1:14">
      <c r="A10" s="128">
        <v>208</v>
      </c>
      <c r="B10" s="128">
        <v>99</v>
      </c>
      <c r="C10" s="128">
        <v>99</v>
      </c>
      <c r="D10" s="101" t="s">
        <v>154</v>
      </c>
      <c r="E10" s="102" t="s">
        <v>214</v>
      </c>
      <c r="F10" s="136">
        <f t="shared" si="3"/>
        <v>7.51</v>
      </c>
      <c r="G10" s="64">
        <f>SUM(H10:K10)</f>
        <v>7.51</v>
      </c>
      <c r="H10" s="116"/>
      <c r="I10" s="116">
        <v>7.51</v>
      </c>
      <c r="J10" s="116"/>
      <c r="K10" s="116"/>
      <c r="L10" s="64"/>
      <c r="M10" s="116"/>
      <c r="N10" s="116"/>
    </row>
    <row r="11" ht="22.8" customHeight="1" spans="1:14">
      <c r="A11" s="128">
        <v>212</v>
      </c>
      <c r="B11" s="129" t="s">
        <v>210</v>
      </c>
      <c r="C11" s="129" t="s">
        <v>215</v>
      </c>
      <c r="D11" s="101" t="s">
        <v>154</v>
      </c>
      <c r="E11" s="130" t="s">
        <v>179</v>
      </c>
      <c r="F11" s="136">
        <f t="shared" si="3"/>
        <v>925.38</v>
      </c>
      <c r="G11" s="64">
        <f>SUM(H11:K11)</f>
        <v>925.38</v>
      </c>
      <c r="H11" s="116">
        <v>852.9</v>
      </c>
      <c r="I11" s="116">
        <v>63.82</v>
      </c>
      <c r="J11" s="116"/>
      <c r="K11" s="116">
        <v>8.66</v>
      </c>
      <c r="L11" s="64"/>
      <c r="M11" s="116"/>
      <c r="N11" s="116"/>
    </row>
    <row r="12" ht="22.8" customHeight="1" spans="1:14">
      <c r="A12" s="128">
        <v>221</v>
      </c>
      <c r="B12" s="129" t="s">
        <v>211</v>
      </c>
      <c r="C12" s="129" t="s">
        <v>215</v>
      </c>
      <c r="D12" s="101" t="s">
        <v>154</v>
      </c>
      <c r="E12" s="130" t="s">
        <v>216</v>
      </c>
      <c r="F12" s="136">
        <f t="shared" si="3"/>
        <v>102.35</v>
      </c>
      <c r="G12" s="64">
        <f>SUM(H12:K12)</f>
        <v>102.35</v>
      </c>
      <c r="H12" s="116"/>
      <c r="I12" s="116"/>
      <c r="J12" s="116">
        <v>102.35</v>
      </c>
      <c r="K12" s="116"/>
      <c r="L12" s="64"/>
      <c r="M12" s="116"/>
      <c r="N12" s="11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590277777777778" bottom="0.471527777777778" header="0.393055555555556" footer="0.235416666666667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zoomScale="120" zoomScaleNormal="120" workbookViewId="0">
      <selection activeCell="I5" sqref="I5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94" t="s">
        <v>309</v>
      </c>
      <c r="V1" s="94"/>
    </row>
    <row r="2" ht="50" customHeight="1" spans="1:22">
      <c r="A2" s="141" t="s">
        <v>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ht="24.15" customHeight="1" spans="1:22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49" t="s">
        <v>31</v>
      </c>
      <c r="V3" s="49"/>
    </row>
    <row r="4" ht="26.7" customHeight="1" spans="1:22">
      <c r="A4" s="58" t="s">
        <v>189</v>
      </c>
      <c r="B4" s="58"/>
      <c r="C4" s="58"/>
      <c r="D4" s="58" t="s">
        <v>190</v>
      </c>
      <c r="E4" s="58" t="s">
        <v>191</v>
      </c>
      <c r="F4" s="58" t="s">
        <v>218</v>
      </c>
      <c r="G4" s="58" t="s">
        <v>310</v>
      </c>
      <c r="H4" s="58"/>
      <c r="I4" s="58"/>
      <c r="J4" s="58"/>
      <c r="K4" s="58"/>
      <c r="L4" s="58" t="s">
        <v>311</v>
      </c>
      <c r="M4" s="58"/>
      <c r="N4" s="58"/>
      <c r="O4" s="58"/>
      <c r="P4" s="58"/>
      <c r="Q4" s="58"/>
      <c r="R4" s="58" t="s">
        <v>306</v>
      </c>
      <c r="S4" s="58" t="s">
        <v>312</v>
      </c>
      <c r="T4" s="58"/>
      <c r="U4" s="58"/>
      <c r="V4" s="58"/>
    </row>
    <row r="5" ht="56.05" customHeight="1" spans="1:22">
      <c r="A5" s="58" t="s">
        <v>207</v>
      </c>
      <c r="B5" s="58" t="s">
        <v>208</v>
      </c>
      <c r="C5" s="58" t="s">
        <v>209</v>
      </c>
      <c r="D5" s="58"/>
      <c r="E5" s="58"/>
      <c r="F5" s="58"/>
      <c r="G5" s="58" t="s">
        <v>135</v>
      </c>
      <c r="H5" s="58" t="s">
        <v>313</v>
      </c>
      <c r="I5" s="58" t="s">
        <v>314</v>
      </c>
      <c r="J5" s="58" t="s">
        <v>315</v>
      </c>
      <c r="K5" s="58" t="s">
        <v>316</v>
      </c>
      <c r="L5" s="58" t="s">
        <v>135</v>
      </c>
      <c r="M5" s="58" t="s">
        <v>317</v>
      </c>
      <c r="N5" s="58" t="s">
        <v>318</v>
      </c>
      <c r="O5" s="58" t="s">
        <v>319</v>
      </c>
      <c r="P5" s="58" t="s">
        <v>320</v>
      </c>
      <c r="Q5" s="58" t="s">
        <v>321</v>
      </c>
      <c r="R5" s="58"/>
      <c r="S5" s="58" t="s">
        <v>135</v>
      </c>
      <c r="T5" s="58" t="s">
        <v>322</v>
      </c>
      <c r="U5" s="58" t="s">
        <v>323</v>
      </c>
      <c r="V5" s="58" t="s">
        <v>307</v>
      </c>
    </row>
    <row r="6" ht="22.8" customHeight="1" spans="1:22">
      <c r="A6" s="61"/>
      <c r="B6" s="61"/>
      <c r="C6" s="61"/>
      <c r="D6" s="61"/>
      <c r="E6" s="61" t="s">
        <v>135</v>
      </c>
      <c r="F6" s="60">
        <f>F7</f>
        <v>1167.4</v>
      </c>
      <c r="G6" s="60">
        <f t="shared" ref="G6:V6" si="0">G7</f>
        <v>852.9</v>
      </c>
      <c r="H6" s="60">
        <f t="shared" si="0"/>
        <v>326.09</v>
      </c>
      <c r="I6" s="60">
        <f t="shared" si="0"/>
        <v>14.54</v>
      </c>
      <c r="J6" s="60">
        <f t="shared" si="0"/>
        <v>328.57</v>
      </c>
      <c r="K6" s="60">
        <f t="shared" si="0"/>
        <v>183.7</v>
      </c>
      <c r="L6" s="60">
        <f t="shared" si="0"/>
        <v>203.49</v>
      </c>
      <c r="M6" s="60">
        <f t="shared" si="0"/>
        <v>132.16</v>
      </c>
      <c r="N6" s="60"/>
      <c r="O6" s="60">
        <f t="shared" si="0"/>
        <v>63.82</v>
      </c>
      <c r="P6" s="60"/>
      <c r="Q6" s="60">
        <f t="shared" si="0"/>
        <v>7.51</v>
      </c>
      <c r="R6" s="60">
        <f t="shared" si="0"/>
        <v>102.35</v>
      </c>
      <c r="S6" s="60">
        <f t="shared" si="0"/>
        <v>8.66</v>
      </c>
      <c r="T6" s="60"/>
      <c r="U6" s="60"/>
      <c r="V6" s="60">
        <f t="shared" si="0"/>
        <v>8.66</v>
      </c>
    </row>
    <row r="7" ht="22.8" customHeight="1" spans="1:22">
      <c r="A7" s="100"/>
      <c r="B7" s="100"/>
      <c r="C7" s="100"/>
      <c r="D7" s="99">
        <v>306</v>
      </c>
      <c r="E7" s="100" t="s">
        <v>153</v>
      </c>
      <c r="F7" s="60">
        <f>SUM(F8)</f>
        <v>1167.4</v>
      </c>
      <c r="G7" s="60">
        <f t="shared" ref="G7:V7" si="1">SUM(G8)</f>
        <v>852.9</v>
      </c>
      <c r="H7" s="60">
        <f t="shared" si="1"/>
        <v>326.09</v>
      </c>
      <c r="I7" s="60">
        <f t="shared" si="1"/>
        <v>14.54</v>
      </c>
      <c r="J7" s="60">
        <f t="shared" si="1"/>
        <v>328.57</v>
      </c>
      <c r="K7" s="60">
        <f t="shared" si="1"/>
        <v>183.7</v>
      </c>
      <c r="L7" s="60">
        <f t="shared" si="1"/>
        <v>203.49</v>
      </c>
      <c r="M7" s="60">
        <f t="shared" si="1"/>
        <v>132.16</v>
      </c>
      <c r="N7" s="60"/>
      <c r="O7" s="60">
        <f t="shared" si="1"/>
        <v>63.82</v>
      </c>
      <c r="P7" s="60"/>
      <c r="Q7" s="60">
        <f t="shared" si="1"/>
        <v>7.51</v>
      </c>
      <c r="R7" s="60">
        <f t="shared" si="1"/>
        <v>102.35</v>
      </c>
      <c r="S7" s="60">
        <f t="shared" si="1"/>
        <v>8.66</v>
      </c>
      <c r="T7" s="60"/>
      <c r="U7" s="60"/>
      <c r="V7" s="60">
        <f t="shared" si="1"/>
        <v>8.66</v>
      </c>
    </row>
    <row r="8" ht="22.8" customHeight="1" spans="1:22">
      <c r="A8" s="20"/>
      <c r="B8" s="20"/>
      <c r="C8" s="20"/>
      <c r="D8" s="101" t="s">
        <v>154</v>
      </c>
      <c r="E8" s="20" t="s">
        <v>155</v>
      </c>
      <c r="F8" s="64">
        <f t="shared" ref="F8:K8" si="2">SUM(F9:F12)</f>
        <v>1167.4</v>
      </c>
      <c r="G8" s="64">
        <f t="shared" si="2"/>
        <v>852.9</v>
      </c>
      <c r="H8" s="64">
        <f t="shared" si="2"/>
        <v>326.09</v>
      </c>
      <c r="I8" s="64">
        <f t="shared" si="2"/>
        <v>14.54</v>
      </c>
      <c r="J8" s="64">
        <f t="shared" si="2"/>
        <v>328.57</v>
      </c>
      <c r="K8" s="64">
        <f t="shared" si="2"/>
        <v>183.7</v>
      </c>
      <c r="L8" s="64">
        <f t="shared" ref="L8:S8" si="3">SUM(L9:L12)</f>
        <v>203.49</v>
      </c>
      <c r="M8" s="64">
        <f t="shared" si="3"/>
        <v>132.16</v>
      </c>
      <c r="N8" s="64"/>
      <c r="O8" s="64">
        <f t="shared" si="3"/>
        <v>63.82</v>
      </c>
      <c r="P8" s="64"/>
      <c r="Q8" s="64">
        <f t="shared" si="3"/>
        <v>7.51</v>
      </c>
      <c r="R8" s="64">
        <f t="shared" si="3"/>
        <v>102.35</v>
      </c>
      <c r="S8" s="64">
        <f t="shared" si="3"/>
        <v>8.66</v>
      </c>
      <c r="T8" s="64"/>
      <c r="U8" s="64"/>
      <c r="V8" s="64">
        <f>SUM(V9:V12)</f>
        <v>8.66</v>
      </c>
    </row>
    <row r="9" ht="22.8" customHeight="1" spans="1:22">
      <c r="A9" s="128">
        <v>208</v>
      </c>
      <c r="B9" s="129" t="s">
        <v>210</v>
      </c>
      <c r="C9" s="129" t="s">
        <v>210</v>
      </c>
      <c r="D9" s="101" t="s">
        <v>154</v>
      </c>
      <c r="E9" s="102" t="s">
        <v>213</v>
      </c>
      <c r="F9" s="64">
        <f>G9+L9+S9+R9</f>
        <v>132.16</v>
      </c>
      <c r="G9" s="116"/>
      <c r="H9" s="116"/>
      <c r="I9" s="116"/>
      <c r="J9" s="116"/>
      <c r="K9" s="116"/>
      <c r="L9" s="64">
        <f>SUM(M9:Q9)</f>
        <v>132.16</v>
      </c>
      <c r="M9" s="116">
        <v>132.16</v>
      </c>
      <c r="N9" s="116"/>
      <c r="O9" s="116"/>
      <c r="P9" s="116"/>
      <c r="Q9" s="116"/>
      <c r="R9" s="116"/>
      <c r="S9" s="64"/>
      <c r="T9" s="116"/>
      <c r="U9" s="116"/>
      <c r="V9" s="116"/>
    </row>
    <row r="10" ht="22.8" customHeight="1" spans="1:22">
      <c r="A10" s="128">
        <v>208</v>
      </c>
      <c r="B10" s="128">
        <v>99</v>
      </c>
      <c r="C10" s="128">
        <v>99</v>
      </c>
      <c r="D10" s="101" t="s">
        <v>154</v>
      </c>
      <c r="E10" s="102" t="s">
        <v>214</v>
      </c>
      <c r="F10" s="64">
        <f>G10+L10+S10+R10</f>
        <v>7.51</v>
      </c>
      <c r="G10" s="116"/>
      <c r="H10" s="116"/>
      <c r="I10" s="116"/>
      <c r="J10" s="116"/>
      <c r="K10" s="116"/>
      <c r="L10" s="64">
        <f>SUM(M10:Q10)</f>
        <v>7.51</v>
      </c>
      <c r="M10" s="116"/>
      <c r="N10" s="116"/>
      <c r="O10" s="116"/>
      <c r="P10" s="116"/>
      <c r="Q10" s="116">
        <v>7.51</v>
      </c>
      <c r="R10" s="116"/>
      <c r="S10" s="64"/>
      <c r="T10" s="116"/>
      <c r="U10" s="116"/>
      <c r="V10" s="116"/>
    </row>
    <row r="11" ht="22.8" customHeight="1" spans="1:22">
      <c r="A11" s="128">
        <v>212</v>
      </c>
      <c r="B11" s="129" t="s">
        <v>210</v>
      </c>
      <c r="C11" s="129" t="s">
        <v>215</v>
      </c>
      <c r="D11" s="101" t="s">
        <v>154</v>
      </c>
      <c r="E11" s="130" t="s">
        <v>179</v>
      </c>
      <c r="F11" s="64">
        <f>G11+L11+S11+R11</f>
        <v>925.38</v>
      </c>
      <c r="G11" s="116">
        <f>SUM(H11:K11)</f>
        <v>852.9</v>
      </c>
      <c r="H11" s="116">
        <v>326.09</v>
      </c>
      <c r="I11" s="116">
        <v>14.54</v>
      </c>
      <c r="J11" s="116">
        <v>328.57</v>
      </c>
      <c r="K11" s="116">
        <v>183.7</v>
      </c>
      <c r="L11" s="64">
        <f>SUM(M11:Q11)</f>
        <v>63.82</v>
      </c>
      <c r="M11" s="116"/>
      <c r="N11" s="116"/>
      <c r="O11" s="116">
        <v>63.82</v>
      </c>
      <c r="P11" s="116"/>
      <c r="Q11" s="116"/>
      <c r="R11" s="116"/>
      <c r="S11" s="64">
        <f>SUM(T11:V11)</f>
        <v>8.66</v>
      </c>
      <c r="T11" s="116"/>
      <c r="U11" s="116"/>
      <c r="V11" s="116">
        <v>8.66</v>
      </c>
    </row>
    <row r="12" ht="22.8" customHeight="1" spans="1:22">
      <c r="A12" s="128">
        <v>221</v>
      </c>
      <c r="B12" s="129" t="s">
        <v>211</v>
      </c>
      <c r="C12" s="129" t="s">
        <v>215</v>
      </c>
      <c r="D12" s="101" t="s">
        <v>154</v>
      </c>
      <c r="E12" s="130" t="s">
        <v>216</v>
      </c>
      <c r="F12" s="64">
        <f>G12+L12+S12+R12</f>
        <v>102.35</v>
      </c>
      <c r="G12" s="116"/>
      <c r="H12" s="116"/>
      <c r="I12" s="116"/>
      <c r="J12" s="116"/>
      <c r="K12" s="116"/>
      <c r="L12" s="64"/>
      <c r="M12" s="116"/>
      <c r="N12" s="116"/>
      <c r="O12" s="116"/>
      <c r="P12" s="116"/>
      <c r="Q12" s="116"/>
      <c r="R12" s="116">
        <v>102.35</v>
      </c>
      <c r="S12" s="64"/>
      <c r="T12" s="116"/>
      <c r="U12" s="116"/>
      <c r="V12" s="1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590277777777778" bottom="0.511805555555556" header="0.393055555555556" footer="0.354166666666667"/>
  <pageSetup paperSize="9" scale="8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zoomScale="120" zoomScaleNormal="120" workbookViewId="0">
      <selection activeCell="I4" sqref="I4:I5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94" t="s">
        <v>324</v>
      </c>
    </row>
    <row r="2" ht="46.55" customHeight="1" spans="1:11">
      <c r="A2" s="98" t="s">
        <v>16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ht="18.1" customHeight="1" spans="1:11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49" t="s">
        <v>31</v>
      </c>
      <c r="K3" s="49"/>
    </row>
    <row r="4" ht="23.25" customHeight="1" spans="1:11">
      <c r="A4" s="58" t="s">
        <v>189</v>
      </c>
      <c r="B4" s="58"/>
      <c r="C4" s="58"/>
      <c r="D4" s="58" t="s">
        <v>190</v>
      </c>
      <c r="E4" s="58" t="s">
        <v>191</v>
      </c>
      <c r="F4" s="58" t="s">
        <v>325</v>
      </c>
      <c r="G4" s="58" t="s">
        <v>326</v>
      </c>
      <c r="H4" s="58" t="s">
        <v>327</v>
      </c>
      <c r="I4" s="58" t="s">
        <v>328</v>
      </c>
      <c r="J4" s="58" t="s">
        <v>329</v>
      </c>
      <c r="K4" s="58" t="s">
        <v>330</v>
      </c>
    </row>
    <row r="5" ht="23.25" customHeight="1" spans="1:11">
      <c r="A5" s="58" t="s">
        <v>207</v>
      </c>
      <c r="B5" s="58" t="s">
        <v>208</v>
      </c>
      <c r="C5" s="58" t="s">
        <v>209</v>
      </c>
      <c r="D5" s="58"/>
      <c r="E5" s="58"/>
      <c r="F5" s="58"/>
      <c r="G5" s="58"/>
      <c r="H5" s="58"/>
      <c r="I5" s="58"/>
      <c r="J5" s="58"/>
      <c r="K5" s="58"/>
    </row>
    <row r="6" ht="22.8" customHeight="1" spans="1:11">
      <c r="A6" s="61"/>
      <c r="B6" s="61"/>
      <c r="C6" s="61"/>
      <c r="D6" s="61"/>
      <c r="E6" s="61" t="s">
        <v>135</v>
      </c>
      <c r="F6" s="60">
        <f>SUM(F7)</f>
        <v>857.74</v>
      </c>
      <c r="G6" s="60">
        <f>SUM(G7)</f>
        <v>13.25</v>
      </c>
      <c r="H6" s="60"/>
      <c r="I6" s="60"/>
      <c r="J6" s="60">
        <f>SUM(J7)</f>
        <v>844.49</v>
      </c>
      <c r="K6" s="60"/>
    </row>
    <row r="7" ht="22.8" customHeight="1" spans="1:11">
      <c r="A7" s="131"/>
      <c r="B7" s="131"/>
      <c r="C7" s="131"/>
      <c r="D7" s="99">
        <v>306</v>
      </c>
      <c r="E7" s="100" t="s">
        <v>153</v>
      </c>
      <c r="F7" s="60">
        <f>SUM(F8)</f>
        <v>857.74</v>
      </c>
      <c r="G7" s="60">
        <f>SUM(G8)</f>
        <v>13.25</v>
      </c>
      <c r="H7" s="60"/>
      <c r="I7" s="60"/>
      <c r="J7" s="60">
        <f>SUM(J8)</f>
        <v>844.49</v>
      </c>
      <c r="K7" s="60"/>
    </row>
    <row r="8" ht="22.8" customHeight="1" spans="1:11">
      <c r="A8" s="131"/>
      <c r="B8" s="131"/>
      <c r="C8" s="131"/>
      <c r="D8" s="101" t="s">
        <v>154</v>
      </c>
      <c r="E8" s="20" t="s">
        <v>155</v>
      </c>
      <c r="F8" s="64">
        <f>SUM(F9:F10)</f>
        <v>857.74</v>
      </c>
      <c r="G8" s="64">
        <f>SUM(G9:G10)</f>
        <v>13.25</v>
      </c>
      <c r="H8" s="64"/>
      <c r="I8" s="64"/>
      <c r="J8" s="64">
        <f>SUM(J9:J10)</f>
        <v>844.49</v>
      </c>
      <c r="K8" s="60"/>
    </row>
    <row r="9" ht="22.8" customHeight="1" spans="1:11">
      <c r="A9" s="138">
        <v>208</v>
      </c>
      <c r="B9" s="139" t="s">
        <v>210</v>
      </c>
      <c r="C9" s="139" t="s">
        <v>211</v>
      </c>
      <c r="D9" s="133" t="s">
        <v>154</v>
      </c>
      <c r="E9" s="134" t="s">
        <v>212</v>
      </c>
      <c r="F9" s="140">
        <f>SUM(G9:K9)</f>
        <v>844.49</v>
      </c>
      <c r="G9" s="135"/>
      <c r="H9" s="135"/>
      <c r="I9" s="135"/>
      <c r="J9" s="135">
        <v>844.49</v>
      </c>
      <c r="K9" s="135"/>
    </row>
    <row r="10" ht="22.5" customHeight="1" spans="1:11">
      <c r="A10" s="128">
        <v>212</v>
      </c>
      <c r="B10" s="129" t="s">
        <v>210</v>
      </c>
      <c r="C10" s="129" t="s">
        <v>215</v>
      </c>
      <c r="D10" s="101" t="s">
        <v>154</v>
      </c>
      <c r="E10" s="130" t="s">
        <v>179</v>
      </c>
      <c r="F10" s="140">
        <f>SUM(G10:K10)</f>
        <v>13.25</v>
      </c>
      <c r="G10" s="140">
        <v>13.25</v>
      </c>
      <c r="H10" s="104"/>
      <c r="I10" s="104"/>
      <c r="J10" s="104"/>
      <c r="K10" s="10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668055555555556" bottom="0.5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zoomScale="120" zoomScaleNormal="120" workbookViewId="0">
      <selection activeCell="I4" sqref="I4:I5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18.1833333333333" customWidth="1"/>
    <col min="6" max="16" width="7.69166666666667" customWidth="1"/>
    <col min="17" max="17" width="8.16666666666667" customWidth="1"/>
    <col min="18" max="18" width="7.69166666666667" customWidth="1"/>
    <col min="19" max="19" width="9.76666666666667" customWidth="1"/>
  </cols>
  <sheetData>
    <row r="1" ht="16.35" customHeight="1" spans="1:18">
      <c r="A1" s="1"/>
      <c r="Q1" s="94" t="s">
        <v>331</v>
      </c>
      <c r="R1" s="94"/>
    </row>
    <row r="2" ht="40.5" customHeight="1" spans="1:18">
      <c r="A2" s="98" t="s">
        <v>17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ht="24.15" customHeight="1" spans="1:18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49" t="s">
        <v>31</v>
      </c>
      <c r="R3" s="49"/>
    </row>
    <row r="4" ht="24.15" customHeight="1" spans="1:18">
      <c r="A4" s="58" t="s">
        <v>189</v>
      </c>
      <c r="B4" s="58"/>
      <c r="C4" s="58"/>
      <c r="D4" s="58" t="s">
        <v>190</v>
      </c>
      <c r="E4" s="58" t="s">
        <v>191</v>
      </c>
      <c r="F4" s="58" t="s">
        <v>325</v>
      </c>
      <c r="G4" s="58" t="s">
        <v>332</v>
      </c>
      <c r="H4" s="58" t="s">
        <v>333</v>
      </c>
      <c r="I4" s="58" t="s">
        <v>334</v>
      </c>
      <c r="J4" s="58" t="s">
        <v>335</v>
      </c>
      <c r="K4" s="58" t="s">
        <v>336</v>
      </c>
      <c r="L4" s="58" t="s">
        <v>337</v>
      </c>
      <c r="M4" s="58" t="s">
        <v>338</v>
      </c>
      <c r="N4" s="58" t="s">
        <v>327</v>
      </c>
      <c r="O4" s="58" t="s">
        <v>339</v>
      </c>
      <c r="P4" s="58" t="s">
        <v>340</v>
      </c>
      <c r="Q4" s="58" t="s">
        <v>328</v>
      </c>
      <c r="R4" s="58" t="s">
        <v>330</v>
      </c>
    </row>
    <row r="5" ht="21.55" customHeight="1" spans="1:18">
      <c r="A5" s="58" t="s">
        <v>207</v>
      </c>
      <c r="B5" s="58" t="s">
        <v>208</v>
      </c>
      <c r="C5" s="58" t="s">
        <v>209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ht="22.8" customHeight="1" spans="1:18">
      <c r="A6" s="61"/>
      <c r="B6" s="61"/>
      <c r="C6" s="61"/>
      <c r="D6" s="61"/>
      <c r="E6" s="61" t="s">
        <v>135</v>
      </c>
      <c r="F6" s="60">
        <f>F7</f>
        <v>857.74</v>
      </c>
      <c r="G6" s="60"/>
      <c r="H6" s="60">
        <f>H7</f>
        <v>844.49</v>
      </c>
      <c r="I6" s="60"/>
      <c r="J6" s="60"/>
      <c r="K6" s="60">
        <f>K7</f>
        <v>13.25</v>
      </c>
      <c r="L6" s="60"/>
      <c r="M6" s="60"/>
      <c r="N6" s="60"/>
      <c r="O6" s="60"/>
      <c r="P6" s="60"/>
      <c r="Q6" s="60"/>
      <c r="R6" s="60"/>
    </row>
    <row r="7" ht="22.8" customHeight="1" spans="1:18">
      <c r="A7" s="100"/>
      <c r="B7" s="100"/>
      <c r="C7" s="100"/>
      <c r="D7" s="99">
        <v>306</v>
      </c>
      <c r="E7" s="100" t="s">
        <v>153</v>
      </c>
      <c r="F7" s="60">
        <f>F8</f>
        <v>857.74</v>
      </c>
      <c r="G7" s="60"/>
      <c r="H7" s="60">
        <f>H8</f>
        <v>844.49</v>
      </c>
      <c r="I7" s="60"/>
      <c r="J7" s="60"/>
      <c r="K7" s="60">
        <f>K8</f>
        <v>13.25</v>
      </c>
      <c r="L7" s="60"/>
      <c r="M7" s="60"/>
      <c r="N7" s="60"/>
      <c r="O7" s="60"/>
      <c r="P7" s="60"/>
      <c r="Q7" s="60"/>
      <c r="R7" s="60"/>
    </row>
    <row r="8" ht="22.8" customHeight="1" spans="1:18">
      <c r="A8" s="100"/>
      <c r="B8" s="100"/>
      <c r="C8" s="100"/>
      <c r="D8" s="101" t="s">
        <v>154</v>
      </c>
      <c r="E8" s="20" t="s">
        <v>155</v>
      </c>
      <c r="F8" s="64">
        <f>SUM(F9:F10)</f>
        <v>857.74</v>
      </c>
      <c r="G8" s="64"/>
      <c r="H8" s="64">
        <f>SUM(H9)</f>
        <v>844.49</v>
      </c>
      <c r="I8" s="64"/>
      <c r="J8" s="64"/>
      <c r="K8" s="64">
        <f>SUM(K9:K10)</f>
        <v>13.25</v>
      </c>
      <c r="L8" s="60"/>
      <c r="M8" s="60"/>
      <c r="N8" s="60"/>
      <c r="O8" s="60"/>
      <c r="P8" s="60"/>
      <c r="Q8" s="60"/>
      <c r="R8" s="60"/>
    </row>
    <row r="9" ht="22.8" customHeight="1" spans="1:18">
      <c r="A9" s="128">
        <v>208</v>
      </c>
      <c r="B9" s="129" t="s">
        <v>210</v>
      </c>
      <c r="C9" s="129" t="s">
        <v>211</v>
      </c>
      <c r="D9" s="101" t="s">
        <v>154</v>
      </c>
      <c r="E9" s="134" t="s">
        <v>212</v>
      </c>
      <c r="F9" s="103">
        <f>SUM(G9:R9)</f>
        <v>844.49</v>
      </c>
      <c r="G9" s="135"/>
      <c r="H9" s="135">
        <v>844.49</v>
      </c>
      <c r="I9" s="135"/>
      <c r="J9" s="135"/>
      <c r="K9" s="135"/>
      <c r="L9" s="135"/>
      <c r="M9" s="135"/>
      <c r="N9" s="135"/>
      <c r="O9" s="135"/>
      <c r="P9" s="135"/>
      <c r="Q9" s="135"/>
      <c r="R9" s="135"/>
    </row>
    <row r="10" ht="22.5" customHeight="1" spans="1:18">
      <c r="A10" s="128">
        <v>212</v>
      </c>
      <c r="B10" s="129" t="s">
        <v>210</v>
      </c>
      <c r="C10" s="129" t="s">
        <v>215</v>
      </c>
      <c r="D10" s="101" t="s">
        <v>154</v>
      </c>
      <c r="E10" s="130" t="s">
        <v>179</v>
      </c>
      <c r="F10" s="105">
        <f>SUM(G10:R10)</f>
        <v>13.25</v>
      </c>
      <c r="G10" s="104"/>
      <c r="H10" s="104"/>
      <c r="I10" s="104"/>
      <c r="J10" s="104"/>
      <c r="K10" s="136">
        <v>13.25</v>
      </c>
      <c r="L10" s="104"/>
      <c r="M10" s="104"/>
      <c r="N10" s="104"/>
      <c r="O10" s="104"/>
      <c r="P10" s="104"/>
      <c r="Q10" s="104"/>
      <c r="R10" s="104"/>
    </row>
    <row r="11" spans="11:11">
      <c r="K11" s="13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354166666666667" right="0.235416666666667" top="0.747916666666667" bottom="0.471527777777778" header="0.275" footer="0"/>
  <pageSetup paperSize="9" scale="9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="120" zoomScaleNormal="120" workbookViewId="0">
      <selection activeCell="I5" sqref="I5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6.9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19" width="7.18333333333333" customWidth="1"/>
    <col min="20" max="20" width="4.13333333333333" customWidth="1"/>
    <col min="21" max="21" width="9.76666666666667" customWidth="1"/>
  </cols>
  <sheetData>
    <row r="1" ht="16.35" customHeight="1" spans="1:20">
      <c r="A1" s="1"/>
      <c r="S1" s="94" t="s">
        <v>341</v>
      </c>
      <c r="T1" s="94"/>
    </row>
    <row r="2" ht="36.2" customHeight="1" spans="1:20">
      <c r="A2" s="98" t="s">
        <v>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ht="24.15" customHeight="1" spans="1:20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49" t="s">
        <v>31</v>
      </c>
      <c r="T3" s="49"/>
    </row>
    <row r="4" ht="28.45" customHeight="1" spans="1:20">
      <c r="A4" s="58" t="s">
        <v>189</v>
      </c>
      <c r="B4" s="58"/>
      <c r="C4" s="58"/>
      <c r="D4" s="58" t="s">
        <v>190</v>
      </c>
      <c r="E4" s="58" t="s">
        <v>191</v>
      </c>
      <c r="F4" s="58" t="s">
        <v>325</v>
      </c>
      <c r="G4" s="58" t="s">
        <v>194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 t="s">
        <v>197</v>
      </c>
      <c r="S4" s="58"/>
      <c r="T4" s="58"/>
    </row>
    <row r="5" ht="52.5" spans="1:20">
      <c r="A5" s="58" t="s">
        <v>207</v>
      </c>
      <c r="B5" s="58" t="s">
        <v>208</v>
      </c>
      <c r="C5" s="58" t="s">
        <v>209</v>
      </c>
      <c r="D5" s="58"/>
      <c r="E5" s="58"/>
      <c r="F5" s="58"/>
      <c r="G5" s="58" t="s">
        <v>135</v>
      </c>
      <c r="H5" s="58" t="s">
        <v>342</v>
      </c>
      <c r="I5" s="58" t="s">
        <v>343</v>
      </c>
      <c r="J5" s="58" t="s">
        <v>344</v>
      </c>
      <c r="K5" s="58" t="s">
        <v>345</v>
      </c>
      <c r="L5" s="58" t="s">
        <v>346</v>
      </c>
      <c r="M5" s="58" t="s">
        <v>347</v>
      </c>
      <c r="N5" s="58" t="s">
        <v>348</v>
      </c>
      <c r="O5" s="58" t="s">
        <v>349</v>
      </c>
      <c r="P5" s="58" t="s">
        <v>350</v>
      </c>
      <c r="Q5" s="58" t="s">
        <v>351</v>
      </c>
      <c r="R5" s="58" t="s">
        <v>135</v>
      </c>
      <c r="S5" s="58" t="s">
        <v>267</v>
      </c>
      <c r="T5" s="58" t="s">
        <v>308</v>
      </c>
    </row>
    <row r="6" ht="22.8" customHeight="1" spans="1:20">
      <c r="A6" s="61"/>
      <c r="B6" s="61"/>
      <c r="C6" s="61"/>
      <c r="D6" s="61"/>
      <c r="E6" s="61" t="s">
        <v>135</v>
      </c>
      <c r="F6" s="125">
        <f>F7</f>
        <v>281.67</v>
      </c>
      <c r="G6" s="125">
        <f t="shared" ref="G6:Q6" si="0">G7</f>
        <v>281.67</v>
      </c>
      <c r="H6" s="125">
        <f t="shared" si="0"/>
        <v>139</v>
      </c>
      <c r="I6" s="125"/>
      <c r="J6" s="125">
        <f t="shared" si="0"/>
        <v>2</v>
      </c>
      <c r="K6" s="125"/>
      <c r="L6" s="125">
        <f>L7</f>
        <v>1</v>
      </c>
      <c r="M6" s="125">
        <f t="shared" si="0"/>
        <v>2.5</v>
      </c>
      <c r="N6" s="125"/>
      <c r="O6" s="125">
        <f t="shared" si="0"/>
        <v>7</v>
      </c>
      <c r="P6" s="125">
        <f t="shared" si="0"/>
        <v>8</v>
      </c>
      <c r="Q6" s="125">
        <f t="shared" si="0"/>
        <v>122.17</v>
      </c>
      <c r="R6" s="125"/>
      <c r="S6" s="125"/>
      <c r="T6" s="125"/>
    </row>
    <row r="7" ht="22.8" customHeight="1" spans="1:20">
      <c r="A7" s="131"/>
      <c r="B7" s="131"/>
      <c r="C7" s="131"/>
      <c r="D7" s="99">
        <v>306</v>
      </c>
      <c r="E7" s="100" t="s">
        <v>153</v>
      </c>
      <c r="F7" s="125">
        <f>F8</f>
        <v>281.67</v>
      </c>
      <c r="G7" s="125">
        <f t="shared" ref="G7:Q7" si="1">G8</f>
        <v>281.67</v>
      </c>
      <c r="H7" s="125">
        <f t="shared" si="1"/>
        <v>139</v>
      </c>
      <c r="I7" s="125"/>
      <c r="J7" s="125">
        <f t="shared" si="1"/>
        <v>2</v>
      </c>
      <c r="K7" s="125"/>
      <c r="L7" s="125">
        <f>L8</f>
        <v>1</v>
      </c>
      <c r="M7" s="125">
        <f t="shared" si="1"/>
        <v>2.5</v>
      </c>
      <c r="N7" s="125"/>
      <c r="O7" s="125">
        <f t="shared" si="1"/>
        <v>7</v>
      </c>
      <c r="P7" s="125">
        <f t="shared" si="1"/>
        <v>8</v>
      </c>
      <c r="Q7" s="125">
        <f t="shared" si="1"/>
        <v>122.17</v>
      </c>
      <c r="R7" s="125"/>
      <c r="S7" s="125"/>
      <c r="T7" s="125"/>
    </row>
    <row r="8" ht="22.8" customHeight="1" spans="1:20">
      <c r="A8" s="132"/>
      <c r="B8" s="132"/>
      <c r="C8" s="132"/>
      <c r="D8" s="133" t="s">
        <v>154</v>
      </c>
      <c r="E8" s="132" t="s">
        <v>155</v>
      </c>
      <c r="F8" s="116">
        <f>F9</f>
        <v>281.67</v>
      </c>
      <c r="G8" s="116">
        <f>G9</f>
        <v>281.67</v>
      </c>
      <c r="H8" s="116">
        <f>H9</f>
        <v>139</v>
      </c>
      <c r="I8" s="116"/>
      <c r="J8" s="116">
        <f>J9</f>
        <v>2</v>
      </c>
      <c r="K8" s="116"/>
      <c r="L8" s="116">
        <f>L9</f>
        <v>1</v>
      </c>
      <c r="M8" s="116">
        <f>M9</f>
        <v>2.5</v>
      </c>
      <c r="N8" s="116"/>
      <c r="O8" s="116">
        <f>O9</f>
        <v>7</v>
      </c>
      <c r="P8" s="116">
        <f>P9</f>
        <v>8</v>
      </c>
      <c r="Q8" s="116">
        <f>Q9</f>
        <v>122.17</v>
      </c>
      <c r="R8" s="116"/>
      <c r="S8" s="116"/>
      <c r="T8" s="125"/>
    </row>
    <row r="9" ht="22.8" customHeight="1" spans="1:20">
      <c r="A9" s="128">
        <v>212</v>
      </c>
      <c r="B9" s="129" t="s">
        <v>210</v>
      </c>
      <c r="C9" s="129" t="s">
        <v>215</v>
      </c>
      <c r="D9" s="101" t="s">
        <v>154</v>
      </c>
      <c r="E9" s="130" t="s">
        <v>179</v>
      </c>
      <c r="F9" s="64">
        <f>G9</f>
        <v>281.67</v>
      </c>
      <c r="G9" s="116">
        <f>SUM(H9:Q9)</f>
        <v>281.67</v>
      </c>
      <c r="H9" s="116">
        <v>139</v>
      </c>
      <c r="I9" s="116"/>
      <c r="J9" s="116">
        <v>2</v>
      </c>
      <c r="K9" s="116"/>
      <c r="L9" s="116">
        <v>1</v>
      </c>
      <c r="M9" s="116">
        <v>2.5</v>
      </c>
      <c r="N9" s="116"/>
      <c r="O9" s="116">
        <v>7</v>
      </c>
      <c r="P9" s="116">
        <v>8</v>
      </c>
      <c r="Q9" s="116">
        <v>122.17</v>
      </c>
      <c r="R9" s="116"/>
      <c r="S9" s="116"/>
      <c r="T9" s="11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313888888888889" right="0.0777777777777778" top="0.668055555555556" bottom="0.0777777777777778" header="0.471527777777778" footer="0"/>
  <pageSetup paperSize="9" scale="9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zoomScale="120" zoomScaleNormal="120" workbookViewId="0">
      <selection activeCell="I4" sqref="I4:I5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94" t="s">
        <v>352</v>
      </c>
      <c r="AG1" s="94"/>
    </row>
    <row r="2" ht="43.95" customHeight="1" spans="1:33">
      <c r="A2" s="98" t="s">
        <v>19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</row>
    <row r="3" ht="24.15" customHeight="1" spans="1:33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49" t="s">
        <v>31</v>
      </c>
      <c r="AG3" s="49"/>
    </row>
    <row r="4" ht="25" customHeight="1" spans="1:33">
      <c r="A4" s="58" t="s">
        <v>189</v>
      </c>
      <c r="B4" s="58"/>
      <c r="C4" s="58"/>
      <c r="D4" s="58" t="s">
        <v>190</v>
      </c>
      <c r="E4" s="58" t="s">
        <v>191</v>
      </c>
      <c r="F4" s="58" t="s">
        <v>353</v>
      </c>
      <c r="G4" s="58" t="s">
        <v>354</v>
      </c>
      <c r="H4" s="58" t="s">
        <v>355</v>
      </c>
      <c r="I4" s="58" t="s">
        <v>356</v>
      </c>
      <c r="J4" s="58" t="s">
        <v>357</v>
      </c>
      <c r="K4" s="58" t="s">
        <v>358</v>
      </c>
      <c r="L4" s="58" t="s">
        <v>359</v>
      </c>
      <c r="M4" s="58" t="s">
        <v>360</v>
      </c>
      <c r="N4" s="58" t="s">
        <v>361</v>
      </c>
      <c r="O4" s="58" t="s">
        <v>362</v>
      </c>
      <c r="P4" s="58" t="s">
        <v>363</v>
      </c>
      <c r="Q4" s="58" t="s">
        <v>348</v>
      </c>
      <c r="R4" s="58" t="s">
        <v>350</v>
      </c>
      <c r="S4" s="58" t="s">
        <v>364</v>
      </c>
      <c r="T4" s="58" t="s">
        <v>343</v>
      </c>
      <c r="U4" s="58" t="s">
        <v>344</v>
      </c>
      <c r="V4" s="58" t="s">
        <v>347</v>
      </c>
      <c r="W4" s="58" t="s">
        <v>365</v>
      </c>
      <c r="X4" s="58" t="s">
        <v>366</v>
      </c>
      <c r="Y4" s="58" t="s">
        <v>367</v>
      </c>
      <c r="Z4" s="58" t="s">
        <v>368</v>
      </c>
      <c r="AA4" s="58" t="s">
        <v>346</v>
      </c>
      <c r="AB4" s="58" t="s">
        <v>369</v>
      </c>
      <c r="AC4" s="58" t="s">
        <v>370</v>
      </c>
      <c r="AD4" s="58" t="s">
        <v>349</v>
      </c>
      <c r="AE4" s="58" t="s">
        <v>371</v>
      </c>
      <c r="AF4" s="58" t="s">
        <v>372</v>
      </c>
      <c r="AG4" s="58" t="s">
        <v>351</v>
      </c>
    </row>
    <row r="5" ht="21.55" customHeight="1" spans="1:33">
      <c r="A5" s="58" t="s">
        <v>207</v>
      </c>
      <c r="B5" s="58" t="s">
        <v>208</v>
      </c>
      <c r="C5" s="58" t="s">
        <v>209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ht="22.8" customHeight="1" spans="1:33">
      <c r="A6" s="4"/>
      <c r="B6" s="124"/>
      <c r="C6" s="124"/>
      <c r="D6" s="50"/>
      <c r="E6" s="50" t="s">
        <v>135</v>
      </c>
      <c r="F6" s="125">
        <f>F7</f>
        <v>281.67</v>
      </c>
      <c r="G6" s="125">
        <f t="shared" ref="G6:AG6" si="0">G7</f>
        <v>15</v>
      </c>
      <c r="H6" s="125"/>
      <c r="I6" s="125"/>
      <c r="J6" s="125"/>
      <c r="K6" s="125">
        <f t="shared" si="0"/>
        <v>3</v>
      </c>
      <c r="L6" s="125">
        <f t="shared" si="0"/>
        <v>3</v>
      </c>
      <c r="M6" s="125">
        <f t="shared" si="0"/>
        <v>11.2</v>
      </c>
      <c r="N6" s="125"/>
      <c r="O6" s="125">
        <f t="shared" si="0"/>
        <v>31.57</v>
      </c>
      <c r="P6" s="125">
        <f t="shared" si="0"/>
        <v>4</v>
      </c>
      <c r="Q6" s="125"/>
      <c r="R6" s="125">
        <f t="shared" si="0"/>
        <v>8</v>
      </c>
      <c r="S6" s="125"/>
      <c r="T6" s="125"/>
      <c r="U6" s="125">
        <f t="shared" si="0"/>
        <v>2</v>
      </c>
      <c r="V6" s="125">
        <f t="shared" si="0"/>
        <v>2.5</v>
      </c>
      <c r="W6" s="125"/>
      <c r="X6" s="125"/>
      <c r="Y6" s="125"/>
      <c r="Z6" s="125">
        <f t="shared" si="0"/>
        <v>1</v>
      </c>
      <c r="AA6" s="125"/>
      <c r="AB6" s="125">
        <f t="shared" si="0"/>
        <v>22.29</v>
      </c>
      <c r="AC6" s="125">
        <f t="shared" si="0"/>
        <v>43.44</v>
      </c>
      <c r="AD6" s="125">
        <f t="shared" si="0"/>
        <v>7</v>
      </c>
      <c r="AE6" s="125">
        <f t="shared" si="0"/>
        <v>5.5</v>
      </c>
      <c r="AF6" s="125"/>
      <c r="AG6" s="125">
        <f t="shared" si="0"/>
        <v>122.17</v>
      </c>
    </row>
    <row r="7" ht="22.8" customHeight="1" spans="1:33">
      <c r="A7" s="126"/>
      <c r="B7" s="127"/>
      <c r="C7" s="127"/>
      <c r="D7" s="99">
        <v>306</v>
      </c>
      <c r="E7" s="100" t="s">
        <v>153</v>
      </c>
      <c r="F7" s="125">
        <f>F8</f>
        <v>281.67</v>
      </c>
      <c r="G7" s="125">
        <f t="shared" ref="G7:AG7" si="1">G8</f>
        <v>15</v>
      </c>
      <c r="H7" s="125"/>
      <c r="I7" s="125"/>
      <c r="J7" s="125"/>
      <c r="K7" s="125">
        <f t="shared" si="1"/>
        <v>3</v>
      </c>
      <c r="L7" s="125">
        <f t="shared" si="1"/>
        <v>3</v>
      </c>
      <c r="M7" s="125">
        <f t="shared" si="1"/>
        <v>11.2</v>
      </c>
      <c r="N7" s="125"/>
      <c r="O7" s="125">
        <f t="shared" si="1"/>
        <v>31.57</v>
      </c>
      <c r="P7" s="125">
        <f t="shared" si="1"/>
        <v>4</v>
      </c>
      <c r="Q7" s="125"/>
      <c r="R7" s="125">
        <f t="shared" si="1"/>
        <v>8</v>
      </c>
      <c r="S7" s="125"/>
      <c r="T7" s="125"/>
      <c r="U7" s="125">
        <f t="shared" si="1"/>
        <v>2</v>
      </c>
      <c r="V7" s="125">
        <f t="shared" si="1"/>
        <v>2.5</v>
      </c>
      <c r="W7" s="125"/>
      <c r="X7" s="125"/>
      <c r="Y7" s="125"/>
      <c r="Z7" s="125">
        <f t="shared" si="1"/>
        <v>1</v>
      </c>
      <c r="AA7" s="125"/>
      <c r="AB7" s="125">
        <f t="shared" si="1"/>
        <v>22.29</v>
      </c>
      <c r="AC7" s="125">
        <f t="shared" si="1"/>
        <v>43.44</v>
      </c>
      <c r="AD7" s="125">
        <f t="shared" si="1"/>
        <v>7</v>
      </c>
      <c r="AE7" s="125">
        <f t="shared" si="1"/>
        <v>5.5</v>
      </c>
      <c r="AF7" s="125"/>
      <c r="AG7" s="125">
        <f t="shared" si="1"/>
        <v>122.17</v>
      </c>
    </row>
    <row r="8" customFormat="1" ht="22.8" customHeight="1" spans="1:33">
      <c r="A8" s="104"/>
      <c r="B8" s="104"/>
      <c r="C8" s="104"/>
      <c r="D8" s="101" t="s">
        <v>154</v>
      </c>
      <c r="E8" s="20" t="s">
        <v>155</v>
      </c>
      <c r="F8" s="116">
        <f>F9</f>
        <v>281.67</v>
      </c>
      <c r="G8" s="116">
        <f t="shared" ref="G8:AG8" si="2">G9</f>
        <v>15</v>
      </c>
      <c r="H8" s="116"/>
      <c r="I8" s="116"/>
      <c r="J8" s="116"/>
      <c r="K8" s="116">
        <f t="shared" si="2"/>
        <v>3</v>
      </c>
      <c r="L8" s="116">
        <f t="shared" si="2"/>
        <v>3</v>
      </c>
      <c r="M8" s="116">
        <f t="shared" si="2"/>
        <v>11.2</v>
      </c>
      <c r="N8" s="116"/>
      <c r="O8" s="116">
        <f t="shared" si="2"/>
        <v>31.57</v>
      </c>
      <c r="P8" s="116">
        <f t="shared" si="2"/>
        <v>4</v>
      </c>
      <c r="Q8" s="116"/>
      <c r="R8" s="116">
        <f t="shared" si="2"/>
        <v>8</v>
      </c>
      <c r="S8" s="116"/>
      <c r="T8" s="116"/>
      <c r="U8" s="116">
        <f t="shared" si="2"/>
        <v>2</v>
      </c>
      <c r="V8" s="116">
        <f t="shared" si="2"/>
        <v>2.5</v>
      </c>
      <c r="W8" s="116"/>
      <c r="X8" s="116"/>
      <c r="Y8" s="116"/>
      <c r="Z8" s="116">
        <f t="shared" si="2"/>
        <v>1</v>
      </c>
      <c r="AA8" s="116"/>
      <c r="AB8" s="116">
        <f t="shared" si="2"/>
        <v>22.29</v>
      </c>
      <c r="AC8" s="116">
        <f t="shared" si="2"/>
        <v>43.44</v>
      </c>
      <c r="AD8" s="116">
        <f t="shared" si="2"/>
        <v>7</v>
      </c>
      <c r="AE8" s="116">
        <f t="shared" si="2"/>
        <v>5.5</v>
      </c>
      <c r="AF8" s="116"/>
      <c r="AG8" s="116">
        <f t="shared" si="2"/>
        <v>122.17</v>
      </c>
    </row>
    <row r="9" ht="22.8" customHeight="1" spans="1:33">
      <c r="A9" s="128">
        <v>212</v>
      </c>
      <c r="B9" s="129" t="s">
        <v>210</v>
      </c>
      <c r="C9" s="129" t="s">
        <v>215</v>
      </c>
      <c r="D9" s="101" t="s">
        <v>154</v>
      </c>
      <c r="E9" s="130" t="s">
        <v>179</v>
      </c>
      <c r="F9" s="116">
        <f>SUM(G9:AG9)</f>
        <v>281.67</v>
      </c>
      <c r="G9" s="116">
        <v>15</v>
      </c>
      <c r="H9" s="116"/>
      <c r="I9" s="116"/>
      <c r="J9" s="116"/>
      <c r="K9" s="116">
        <v>3</v>
      </c>
      <c r="L9" s="116">
        <v>3</v>
      </c>
      <c r="M9" s="116">
        <v>11.2</v>
      </c>
      <c r="N9" s="116"/>
      <c r="O9" s="116">
        <v>31.57</v>
      </c>
      <c r="P9" s="116">
        <v>4</v>
      </c>
      <c r="Q9" s="116"/>
      <c r="R9" s="116">
        <v>8</v>
      </c>
      <c r="S9" s="116"/>
      <c r="T9" s="116"/>
      <c r="U9" s="116">
        <v>2</v>
      </c>
      <c r="V9" s="116">
        <v>2.5</v>
      </c>
      <c r="W9" s="116"/>
      <c r="X9" s="116"/>
      <c r="Y9" s="116"/>
      <c r="Z9" s="116">
        <v>1</v>
      </c>
      <c r="AA9" s="116"/>
      <c r="AB9" s="116">
        <v>22.29</v>
      </c>
      <c r="AC9" s="116">
        <v>43.44</v>
      </c>
      <c r="AD9" s="116">
        <v>7</v>
      </c>
      <c r="AE9" s="116">
        <v>5.5</v>
      </c>
      <c r="AF9" s="116"/>
      <c r="AG9" s="116">
        <v>122.17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747916666666667" bottom="0.55" header="0.590277777777778" footer="0.393055555555556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20" zoomScaleNormal="120" workbookViewId="0">
      <selection activeCell="I5" sqref="I5"/>
    </sheetView>
  </sheetViews>
  <sheetFormatPr defaultColWidth="9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94" t="s">
        <v>373</v>
      </c>
      <c r="H1" s="94"/>
    </row>
    <row r="2" ht="33.6" customHeight="1" spans="1:8">
      <c r="A2" s="98" t="s">
        <v>20</v>
      </c>
      <c r="B2" s="98"/>
      <c r="C2" s="98"/>
      <c r="D2" s="98"/>
      <c r="E2" s="98"/>
      <c r="F2" s="98"/>
      <c r="G2" s="98"/>
      <c r="H2" s="98"/>
    </row>
    <row r="3" ht="24.15" customHeight="1" spans="1:8">
      <c r="A3" s="57" t="s">
        <v>30</v>
      </c>
      <c r="B3" s="57"/>
      <c r="C3" s="57"/>
      <c r="D3" s="57"/>
      <c r="E3" s="57"/>
      <c r="F3" s="57"/>
      <c r="G3" s="57"/>
      <c r="H3" s="49" t="s">
        <v>31</v>
      </c>
    </row>
    <row r="4" ht="23.25" customHeight="1" spans="1:8">
      <c r="A4" s="58" t="s">
        <v>374</v>
      </c>
      <c r="B4" s="58" t="s">
        <v>375</v>
      </c>
      <c r="C4" s="58" t="s">
        <v>376</v>
      </c>
      <c r="D4" s="58" t="s">
        <v>377</v>
      </c>
      <c r="E4" s="58" t="s">
        <v>378</v>
      </c>
      <c r="F4" s="58"/>
      <c r="G4" s="58"/>
      <c r="H4" s="58" t="s">
        <v>379</v>
      </c>
    </row>
    <row r="5" ht="25.85" customHeight="1" spans="1:8">
      <c r="A5" s="58"/>
      <c r="B5" s="58"/>
      <c r="C5" s="58"/>
      <c r="D5" s="58"/>
      <c r="E5" s="58" t="s">
        <v>137</v>
      </c>
      <c r="F5" s="58" t="s">
        <v>380</v>
      </c>
      <c r="G5" s="58" t="s">
        <v>381</v>
      </c>
      <c r="H5" s="58"/>
    </row>
    <row r="6" ht="22.8" customHeight="1" spans="1:8">
      <c r="A6" s="61"/>
      <c r="B6" s="61" t="s">
        <v>135</v>
      </c>
      <c r="C6" s="60">
        <v>9.5</v>
      </c>
      <c r="D6" s="60"/>
      <c r="E6" s="60">
        <v>7</v>
      </c>
      <c r="F6" s="60"/>
      <c r="G6" s="60">
        <v>7</v>
      </c>
      <c r="H6" s="60">
        <v>2.5</v>
      </c>
    </row>
    <row r="7" ht="22.8" customHeight="1" spans="1:8">
      <c r="A7" s="99">
        <v>306</v>
      </c>
      <c r="B7" s="100" t="s">
        <v>153</v>
      </c>
      <c r="C7" s="60">
        <v>9.5</v>
      </c>
      <c r="D7" s="60"/>
      <c r="E7" s="60">
        <v>7</v>
      </c>
      <c r="F7" s="60"/>
      <c r="G7" s="60">
        <v>7</v>
      </c>
      <c r="H7" s="60">
        <v>2.5</v>
      </c>
    </row>
    <row r="8" ht="22.8" customHeight="1" spans="1:8">
      <c r="A8" s="101" t="s">
        <v>154</v>
      </c>
      <c r="B8" s="20" t="s">
        <v>155</v>
      </c>
      <c r="C8" s="116">
        <v>9.5</v>
      </c>
      <c r="D8" s="116"/>
      <c r="E8" s="64">
        <v>7</v>
      </c>
      <c r="F8" s="116"/>
      <c r="G8" s="116">
        <v>7</v>
      </c>
      <c r="H8" s="116">
        <v>2.5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747916666666667" bottom="0.0777777777777778" header="0.471527777777778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I5" sqref="I5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94" t="s">
        <v>382</v>
      </c>
      <c r="H1" s="94"/>
    </row>
    <row r="2" ht="38.8" customHeight="1" spans="1:8">
      <c r="A2" s="98" t="s">
        <v>21</v>
      </c>
      <c r="B2" s="98"/>
      <c r="C2" s="98"/>
      <c r="D2" s="98"/>
      <c r="E2" s="98"/>
      <c r="F2" s="98"/>
      <c r="G2" s="98"/>
      <c r="H2" s="98"/>
    </row>
    <row r="3" ht="24.15" customHeight="1" spans="1:8">
      <c r="A3" s="57" t="s">
        <v>30</v>
      </c>
      <c r="B3" s="57"/>
      <c r="C3" s="57"/>
      <c r="D3" s="57"/>
      <c r="E3" s="57"/>
      <c r="F3" s="57"/>
      <c r="G3" s="57"/>
      <c r="H3" s="49" t="s">
        <v>31</v>
      </c>
    </row>
    <row r="4" ht="23.25" customHeight="1" spans="1:8">
      <c r="A4" s="58" t="s">
        <v>157</v>
      </c>
      <c r="B4" s="58" t="s">
        <v>158</v>
      </c>
      <c r="C4" s="58" t="s">
        <v>135</v>
      </c>
      <c r="D4" s="58" t="s">
        <v>383</v>
      </c>
      <c r="E4" s="58"/>
      <c r="F4" s="58"/>
      <c r="G4" s="58"/>
      <c r="H4" s="58" t="s">
        <v>160</v>
      </c>
    </row>
    <row r="5" ht="23.25" customHeight="1" spans="1:8">
      <c r="A5" s="58"/>
      <c r="B5" s="58"/>
      <c r="C5" s="58"/>
      <c r="D5" s="106" t="s">
        <v>159</v>
      </c>
      <c r="E5" s="122"/>
      <c r="F5" s="122"/>
      <c r="G5" s="123"/>
      <c r="H5" s="58"/>
    </row>
    <row r="6" ht="19.8" customHeight="1" spans="1:8">
      <c r="A6" s="58"/>
      <c r="B6" s="58"/>
      <c r="C6" s="58"/>
      <c r="D6" s="58" t="s">
        <v>137</v>
      </c>
      <c r="E6" s="58" t="s">
        <v>241</v>
      </c>
      <c r="F6" s="58"/>
      <c r="G6" s="58" t="s">
        <v>242</v>
      </c>
      <c r="H6" s="58"/>
    </row>
    <row r="7" ht="27.6" customHeight="1" spans="1:8">
      <c r="A7" s="58"/>
      <c r="B7" s="58"/>
      <c r="C7" s="58"/>
      <c r="D7" s="58"/>
      <c r="E7" s="58" t="s">
        <v>219</v>
      </c>
      <c r="F7" s="58" t="s">
        <v>201</v>
      </c>
      <c r="G7" s="58"/>
      <c r="H7" s="58"/>
    </row>
    <row r="8" ht="22.8" customHeight="1" spans="1:8">
      <c r="A8" s="61"/>
      <c r="B8" s="4" t="s">
        <v>135</v>
      </c>
      <c r="C8" s="60">
        <v>0</v>
      </c>
      <c r="D8" s="60"/>
      <c r="E8" s="60"/>
      <c r="F8" s="60"/>
      <c r="G8" s="60"/>
      <c r="H8" s="60"/>
    </row>
    <row r="9" ht="22.8" customHeight="1" spans="1:8">
      <c r="A9" s="113" t="s">
        <v>384</v>
      </c>
      <c r="B9" s="16"/>
      <c r="C9" s="60"/>
      <c r="D9" s="60"/>
      <c r="E9" s="60"/>
      <c r="F9" s="60"/>
      <c r="G9" s="60"/>
      <c r="H9" s="60"/>
    </row>
    <row r="10" ht="22.8" customHeight="1" spans="1:8">
      <c r="A10" s="114"/>
      <c r="B10" s="114"/>
      <c r="C10" s="60"/>
      <c r="D10" s="60"/>
      <c r="E10" s="60"/>
      <c r="F10" s="60"/>
      <c r="G10" s="60"/>
      <c r="H10" s="60"/>
    </row>
    <row r="11" ht="22.8" customHeight="1" spans="1:8">
      <c r="A11" s="114"/>
      <c r="B11" s="114"/>
      <c r="C11" s="60"/>
      <c r="D11" s="60"/>
      <c r="E11" s="60"/>
      <c r="F11" s="60"/>
      <c r="G11" s="60"/>
      <c r="H11" s="60"/>
    </row>
    <row r="12" ht="22.8" customHeight="1" spans="1:8">
      <c r="A12" s="114"/>
      <c r="B12" s="114"/>
      <c r="C12" s="60"/>
      <c r="D12" s="60"/>
      <c r="E12" s="60"/>
      <c r="F12" s="60"/>
      <c r="G12" s="60"/>
      <c r="H12" s="60"/>
    </row>
    <row r="13" ht="22.8" customHeight="1" spans="1:8">
      <c r="A13" s="115"/>
      <c r="B13" s="115"/>
      <c r="C13" s="64"/>
      <c r="D13" s="64"/>
      <c r="E13" s="116"/>
      <c r="F13" s="116"/>
      <c r="G13" s="116"/>
      <c r="H13" s="116"/>
    </row>
  </sheetData>
  <mergeCells count="13">
    <mergeCell ref="G1:H1"/>
    <mergeCell ref="A2:H2"/>
    <mergeCell ref="A3:G3"/>
    <mergeCell ref="D4:G4"/>
    <mergeCell ref="D5:G5"/>
    <mergeCell ref="E6:F6"/>
    <mergeCell ref="A9:B9"/>
    <mergeCell ref="A4:A7"/>
    <mergeCell ref="B4:B7"/>
    <mergeCell ref="C4:C7"/>
    <mergeCell ref="D6:D7"/>
    <mergeCell ref="G6:G7"/>
    <mergeCell ref="H4:H7"/>
  </mergeCells>
  <printOptions horizontalCentered="1"/>
  <pageMargins left="0.0777777777777778" right="0.0777777777777778" top="0.826388888888889" bottom="0.0777777777777778" header="0.55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I4" sqref="I4:I5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94" t="s">
        <v>385</v>
      </c>
      <c r="T1" s="94"/>
    </row>
    <row r="2" ht="47.4" customHeight="1" spans="1:17">
      <c r="A2" s="98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ht="24.15" customHeight="1" spans="1:20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49" t="s">
        <v>31</v>
      </c>
      <c r="T3" s="49"/>
    </row>
    <row r="4" ht="27.6" customHeight="1" spans="1:20">
      <c r="A4" s="58" t="s">
        <v>189</v>
      </c>
      <c r="B4" s="58"/>
      <c r="C4" s="58"/>
      <c r="D4" s="58" t="s">
        <v>190</v>
      </c>
      <c r="E4" s="58" t="s">
        <v>191</v>
      </c>
      <c r="F4" s="58" t="s">
        <v>192</v>
      </c>
      <c r="G4" s="58" t="s">
        <v>193</v>
      </c>
      <c r="H4" s="58" t="s">
        <v>194</v>
      </c>
      <c r="I4" s="58" t="s">
        <v>195</v>
      </c>
      <c r="J4" s="58" t="s">
        <v>196</v>
      </c>
      <c r="K4" s="58" t="s">
        <v>197</v>
      </c>
      <c r="L4" s="58" t="s">
        <v>198</v>
      </c>
      <c r="M4" s="58" t="s">
        <v>199</v>
      </c>
      <c r="N4" s="58" t="s">
        <v>200</v>
      </c>
      <c r="O4" s="58" t="s">
        <v>201</v>
      </c>
      <c r="P4" s="58" t="s">
        <v>202</v>
      </c>
      <c r="Q4" s="58" t="s">
        <v>203</v>
      </c>
      <c r="R4" s="58" t="s">
        <v>204</v>
      </c>
      <c r="S4" s="58" t="s">
        <v>205</v>
      </c>
      <c r="T4" s="58" t="s">
        <v>206</v>
      </c>
    </row>
    <row r="5" ht="19.8" customHeight="1" spans="1:20">
      <c r="A5" s="58" t="s">
        <v>207</v>
      </c>
      <c r="B5" s="58" t="s">
        <v>208</v>
      </c>
      <c r="C5" s="58" t="s">
        <v>209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22.8" customHeight="1" spans="1:20">
      <c r="A6" s="61"/>
      <c r="B6" s="61"/>
      <c r="C6" s="61"/>
      <c r="D6" s="61"/>
      <c r="E6" s="61" t="s">
        <v>135</v>
      </c>
      <c r="F6" s="60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8" customHeight="1" spans="1:20">
      <c r="A7" s="113" t="s">
        <v>384</v>
      </c>
      <c r="B7" s="117"/>
      <c r="C7" s="117"/>
      <c r="D7" s="117"/>
      <c r="E7" s="16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8" customHeight="1" spans="1:20">
      <c r="A8" s="118"/>
      <c r="B8" s="118"/>
      <c r="C8" s="118"/>
      <c r="D8" s="114"/>
      <c r="E8" s="114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8" customHeight="1" spans="1:20">
      <c r="A9" s="119"/>
      <c r="B9" s="119"/>
      <c r="C9" s="119"/>
      <c r="D9" s="115"/>
      <c r="E9" s="120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</row>
  </sheetData>
  <mergeCells count="23">
    <mergeCell ref="S1:T1"/>
    <mergeCell ref="A2:Q2"/>
    <mergeCell ref="A3:R3"/>
    <mergeCell ref="S3:T3"/>
    <mergeCell ref="A4:C4"/>
    <mergeCell ref="A7:E7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826388888888889" bottom="0.0777777777777778" header="0.55" footer="0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0" workbookViewId="0">
      <selection activeCell="I5" sqref="I5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41" t="s">
        <v>4</v>
      </c>
      <c r="C1" s="141"/>
    </row>
    <row r="2" ht="25" customHeight="1" spans="2:3">
      <c r="B2" s="141"/>
      <c r="C2" s="141"/>
    </row>
    <row r="3" ht="27" customHeight="1" spans="2:3">
      <c r="B3" s="181" t="s">
        <v>5</v>
      </c>
      <c r="C3" s="181"/>
    </row>
    <row r="4" ht="27" customHeight="1" spans="2:3">
      <c r="B4" s="182">
        <v>1</v>
      </c>
      <c r="C4" s="183" t="s">
        <v>6</v>
      </c>
    </row>
    <row r="5" ht="27" customHeight="1" spans="2:3">
      <c r="B5" s="182">
        <v>2</v>
      </c>
      <c r="C5" s="184" t="s">
        <v>7</v>
      </c>
    </row>
    <row r="6" ht="27" customHeight="1" spans="2:3">
      <c r="B6" s="182">
        <v>3</v>
      </c>
      <c r="C6" s="183" t="s">
        <v>8</v>
      </c>
    </row>
    <row r="7" ht="27" customHeight="1" spans="2:3">
      <c r="B7" s="182">
        <v>4</v>
      </c>
      <c r="C7" s="183" t="s">
        <v>9</v>
      </c>
    </row>
    <row r="8" ht="27" customHeight="1" spans="2:3">
      <c r="B8" s="182">
        <v>5</v>
      </c>
      <c r="C8" s="183" t="s">
        <v>10</v>
      </c>
    </row>
    <row r="9" ht="27" customHeight="1" spans="2:3">
      <c r="B9" s="182">
        <v>6</v>
      </c>
      <c r="C9" s="183" t="s">
        <v>11</v>
      </c>
    </row>
    <row r="10" ht="27" customHeight="1" spans="2:3">
      <c r="B10" s="182">
        <v>7</v>
      </c>
      <c r="C10" s="183" t="s">
        <v>12</v>
      </c>
    </row>
    <row r="11" ht="27" customHeight="1" spans="2:3">
      <c r="B11" s="182">
        <v>8</v>
      </c>
      <c r="C11" s="183" t="s">
        <v>13</v>
      </c>
    </row>
    <row r="12" ht="32.55" customHeight="1" spans="2:3">
      <c r="B12" s="182">
        <v>9</v>
      </c>
      <c r="C12" s="183" t="s">
        <v>14</v>
      </c>
    </row>
    <row r="13" ht="32.55" customHeight="1" spans="2:3">
      <c r="B13" s="182">
        <v>10</v>
      </c>
      <c r="C13" s="183" t="s">
        <v>15</v>
      </c>
    </row>
    <row r="14" ht="32.55" customHeight="1" spans="2:3">
      <c r="B14" s="182">
        <v>11</v>
      </c>
      <c r="C14" s="183" t="s">
        <v>16</v>
      </c>
    </row>
    <row r="15" ht="32.55" customHeight="1" spans="2:3">
      <c r="B15" s="182">
        <v>12</v>
      </c>
      <c r="C15" s="183" t="s">
        <v>17</v>
      </c>
    </row>
    <row r="16" ht="32.55" customHeight="1" spans="2:3">
      <c r="B16" s="182">
        <v>13</v>
      </c>
      <c r="C16" s="183" t="s">
        <v>18</v>
      </c>
    </row>
    <row r="17" ht="32.55" customHeight="1" spans="2:3">
      <c r="B17" s="182">
        <v>14</v>
      </c>
      <c r="C17" s="183" t="s">
        <v>19</v>
      </c>
    </row>
    <row r="18" ht="28" customHeight="1" spans="2:3">
      <c r="B18" s="182">
        <v>15</v>
      </c>
      <c r="C18" s="183" t="s">
        <v>20</v>
      </c>
    </row>
    <row r="19" ht="28" customHeight="1" spans="2:3">
      <c r="B19" s="182">
        <v>16</v>
      </c>
      <c r="C19" s="183" t="s">
        <v>21</v>
      </c>
    </row>
    <row r="20" ht="28" customHeight="1" spans="2:3">
      <c r="B20" s="182">
        <v>17</v>
      </c>
      <c r="C20" s="183" t="s">
        <v>22</v>
      </c>
    </row>
    <row r="21" ht="28" customHeight="1" spans="2:3">
      <c r="B21" s="182">
        <v>18</v>
      </c>
      <c r="C21" s="183" t="s">
        <v>23</v>
      </c>
    </row>
    <row r="22" ht="28" customHeight="1" spans="2:3">
      <c r="B22" s="182">
        <v>19</v>
      </c>
      <c r="C22" s="183" t="s">
        <v>24</v>
      </c>
    </row>
    <row r="23" ht="28" customHeight="1" spans="2:3">
      <c r="B23" s="182">
        <v>20</v>
      </c>
      <c r="C23" s="183" t="s">
        <v>25</v>
      </c>
    </row>
    <row r="24" ht="28" customHeight="1" spans="2:3">
      <c r="B24" s="182">
        <v>21</v>
      </c>
      <c r="C24" s="183" t="s">
        <v>26</v>
      </c>
    </row>
    <row r="25" ht="28" customHeight="1" spans="2:3">
      <c r="B25" s="182">
        <v>22</v>
      </c>
      <c r="C25" s="183" t="s">
        <v>27</v>
      </c>
    </row>
    <row r="26" ht="28" customHeight="1" spans="2:3">
      <c r="B26" s="182">
        <v>23</v>
      </c>
      <c r="C26" s="183" t="s">
        <v>28</v>
      </c>
    </row>
  </sheetData>
  <mergeCells count="2">
    <mergeCell ref="B3:C3"/>
    <mergeCell ref="B1:C2"/>
  </mergeCells>
  <printOptions horizontalCentered="1"/>
  <pageMargins left="0.0777777777777778" right="0.0777777777777778" top="0.354166666666667" bottom="0.39305555555555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5" sqref="I5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94" t="s">
        <v>386</v>
      </c>
      <c r="T1" s="94"/>
    </row>
    <row r="2" ht="47.4" customHeight="1" spans="1:20">
      <c r="A2" s="98" t="s">
        <v>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ht="21.55" customHeight="1" spans="1:20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49" t="s">
        <v>31</v>
      </c>
      <c r="T3" s="49"/>
    </row>
    <row r="4" ht="29.3" customHeight="1" spans="1:20">
      <c r="A4" s="58" t="s">
        <v>189</v>
      </c>
      <c r="B4" s="58"/>
      <c r="C4" s="58"/>
      <c r="D4" s="58" t="s">
        <v>190</v>
      </c>
      <c r="E4" s="58" t="s">
        <v>191</v>
      </c>
      <c r="F4" s="58" t="s">
        <v>218</v>
      </c>
      <c r="G4" s="58" t="s">
        <v>159</v>
      </c>
      <c r="H4" s="58"/>
      <c r="I4" s="58"/>
      <c r="J4" s="58"/>
      <c r="K4" s="58" t="s">
        <v>160</v>
      </c>
      <c r="L4" s="58"/>
      <c r="M4" s="58"/>
      <c r="N4" s="58"/>
      <c r="O4" s="58"/>
      <c r="P4" s="58"/>
      <c r="Q4" s="58"/>
      <c r="R4" s="58"/>
      <c r="S4" s="58"/>
      <c r="T4" s="58"/>
    </row>
    <row r="5" ht="50" customHeight="1" spans="1:20">
      <c r="A5" s="58" t="s">
        <v>207</v>
      </c>
      <c r="B5" s="58" t="s">
        <v>208</v>
      </c>
      <c r="C5" s="58" t="s">
        <v>209</v>
      </c>
      <c r="D5" s="58"/>
      <c r="E5" s="58"/>
      <c r="F5" s="58"/>
      <c r="G5" s="58" t="s">
        <v>135</v>
      </c>
      <c r="H5" s="58" t="s">
        <v>219</v>
      </c>
      <c r="I5" s="58" t="s">
        <v>220</v>
      </c>
      <c r="J5" s="58" t="s">
        <v>201</v>
      </c>
      <c r="K5" s="58" t="s">
        <v>135</v>
      </c>
      <c r="L5" s="58" t="s">
        <v>222</v>
      </c>
      <c r="M5" s="58" t="s">
        <v>223</v>
      </c>
      <c r="N5" s="58" t="s">
        <v>203</v>
      </c>
      <c r="O5" s="58" t="s">
        <v>224</v>
      </c>
      <c r="P5" s="58" t="s">
        <v>225</v>
      </c>
      <c r="Q5" s="58" t="s">
        <v>226</v>
      </c>
      <c r="R5" s="58" t="s">
        <v>199</v>
      </c>
      <c r="S5" s="58" t="s">
        <v>202</v>
      </c>
      <c r="T5" s="58" t="s">
        <v>206</v>
      </c>
    </row>
    <row r="6" ht="22.8" customHeight="1" spans="1:20">
      <c r="A6" s="61"/>
      <c r="B6" s="61"/>
      <c r="C6" s="61"/>
      <c r="D6" s="61"/>
      <c r="E6" s="61" t="s">
        <v>135</v>
      </c>
      <c r="F6" s="60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8" customHeight="1" spans="1:20">
      <c r="A7" s="113" t="s">
        <v>384</v>
      </c>
      <c r="B7" s="117"/>
      <c r="C7" s="117"/>
      <c r="D7" s="117"/>
      <c r="E7" s="16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8" customHeight="1" spans="1:20">
      <c r="A8" s="118"/>
      <c r="B8" s="118"/>
      <c r="C8" s="118"/>
      <c r="D8" s="114"/>
      <c r="E8" s="114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8" customHeight="1" spans="1:20">
      <c r="A9" s="119"/>
      <c r="B9" s="119"/>
      <c r="C9" s="119"/>
      <c r="D9" s="115"/>
      <c r="E9" s="120"/>
      <c r="F9" s="116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7:E7"/>
    <mergeCell ref="D4:D5"/>
    <mergeCell ref="E4:E5"/>
    <mergeCell ref="F4:F5"/>
  </mergeCells>
  <printOptions horizontalCentered="1"/>
  <pageMargins left="0.0777777777777778" right="0.0777777777777778" top="0.668055555555556" bottom="0.55" header="0.393055555555556" footer="0.354166666666667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I5" sqref="I5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94" t="s">
        <v>387</v>
      </c>
    </row>
    <row r="2" ht="38.8" customHeight="1" spans="1:8">
      <c r="A2" s="98" t="s">
        <v>388</v>
      </c>
      <c r="B2" s="98"/>
      <c r="C2" s="98"/>
      <c r="D2" s="98"/>
      <c r="E2" s="98"/>
      <c r="F2" s="98"/>
      <c r="G2" s="98"/>
      <c r="H2" s="98"/>
    </row>
    <row r="3" ht="24.15" customHeight="1" spans="1:8">
      <c r="A3" s="57" t="s">
        <v>30</v>
      </c>
      <c r="B3" s="57"/>
      <c r="C3" s="57"/>
      <c r="D3" s="57"/>
      <c r="E3" s="57"/>
      <c r="F3" s="57"/>
      <c r="G3" s="57"/>
      <c r="H3" s="49" t="s">
        <v>31</v>
      </c>
    </row>
    <row r="4" ht="19.8" customHeight="1" spans="1:8">
      <c r="A4" s="58" t="s">
        <v>157</v>
      </c>
      <c r="B4" s="58" t="s">
        <v>158</v>
      </c>
      <c r="C4" s="58" t="s">
        <v>135</v>
      </c>
      <c r="D4" s="58" t="s">
        <v>389</v>
      </c>
      <c r="E4" s="58"/>
      <c r="F4" s="58"/>
      <c r="G4" s="58"/>
      <c r="H4" s="58" t="s">
        <v>160</v>
      </c>
    </row>
    <row r="5" ht="23.25" customHeight="1" spans="1:8">
      <c r="A5" s="58"/>
      <c r="B5" s="58"/>
      <c r="C5" s="58"/>
      <c r="D5" s="58" t="s">
        <v>137</v>
      </c>
      <c r="E5" s="58" t="s">
        <v>241</v>
      </c>
      <c r="F5" s="58"/>
      <c r="G5" s="58" t="s">
        <v>242</v>
      </c>
      <c r="H5" s="58"/>
    </row>
    <row r="6" ht="23.25" customHeight="1" spans="1:8">
      <c r="A6" s="58"/>
      <c r="B6" s="58"/>
      <c r="C6" s="58"/>
      <c r="D6" s="58"/>
      <c r="E6" s="58" t="s">
        <v>219</v>
      </c>
      <c r="F6" s="58" t="s">
        <v>201</v>
      </c>
      <c r="G6" s="58"/>
      <c r="H6" s="58"/>
    </row>
    <row r="7" ht="22.8" customHeight="1" spans="1:8">
      <c r="A7" s="61"/>
      <c r="B7" s="4" t="s">
        <v>135</v>
      </c>
      <c r="C7" s="60">
        <v>0</v>
      </c>
      <c r="D7" s="60"/>
      <c r="E7" s="60"/>
      <c r="F7" s="60"/>
      <c r="G7" s="60"/>
      <c r="H7" s="60"/>
    </row>
    <row r="8" ht="22.8" customHeight="1" spans="1:8">
      <c r="A8" s="113" t="s">
        <v>390</v>
      </c>
      <c r="B8" s="16"/>
      <c r="C8" s="60"/>
      <c r="D8" s="60"/>
      <c r="E8" s="60"/>
      <c r="F8" s="60"/>
      <c r="G8" s="60"/>
      <c r="H8" s="60"/>
    </row>
    <row r="9" ht="22.8" customHeight="1" spans="1:8">
      <c r="A9" s="114"/>
      <c r="B9" s="114"/>
      <c r="C9" s="60"/>
      <c r="D9" s="60"/>
      <c r="E9" s="60"/>
      <c r="F9" s="60"/>
      <c r="G9" s="60"/>
      <c r="H9" s="60"/>
    </row>
    <row r="10" ht="22.8" customHeight="1" spans="1:8">
      <c r="A10" s="114"/>
      <c r="B10" s="114"/>
      <c r="C10" s="60"/>
      <c r="D10" s="60"/>
      <c r="E10" s="60"/>
      <c r="F10" s="60"/>
      <c r="G10" s="60"/>
      <c r="H10" s="60"/>
    </row>
    <row r="11" ht="22.8" customHeight="1" spans="1:8">
      <c r="A11" s="114"/>
      <c r="B11" s="114"/>
      <c r="C11" s="60"/>
      <c r="D11" s="60"/>
      <c r="E11" s="60"/>
      <c r="F11" s="60"/>
      <c r="G11" s="60"/>
      <c r="H11" s="60"/>
    </row>
    <row r="12" ht="22.8" customHeight="1" spans="1:8">
      <c r="A12" s="115"/>
      <c r="B12" s="115"/>
      <c r="C12" s="64"/>
      <c r="D12" s="64"/>
      <c r="E12" s="116"/>
      <c r="F12" s="116"/>
      <c r="G12" s="116"/>
      <c r="H12" s="116"/>
    </row>
  </sheetData>
  <mergeCells count="11">
    <mergeCell ref="A2:H2"/>
    <mergeCell ref="A3:G3"/>
    <mergeCell ref="D4:G4"/>
    <mergeCell ref="E5:F5"/>
    <mergeCell ref="A8:B8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55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I5" sqref="I5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94" t="s">
        <v>391</v>
      </c>
    </row>
    <row r="2" ht="38.8" customHeight="1" spans="1:8">
      <c r="A2" s="98" t="s">
        <v>25</v>
      </c>
      <c r="B2" s="98"/>
      <c r="C2" s="98"/>
      <c r="D2" s="98"/>
      <c r="E2" s="98"/>
      <c r="F2" s="98"/>
      <c r="G2" s="98"/>
      <c r="H2" s="98"/>
    </row>
    <row r="3" ht="24.15" customHeight="1" spans="1:8">
      <c r="A3" s="57" t="s">
        <v>30</v>
      </c>
      <c r="B3" s="57"/>
      <c r="C3" s="57"/>
      <c r="D3" s="57"/>
      <c r="E3" s="57"/>
      <c r="F3" s="57"/>
      <c r="G3" s="57"/>
      <c r="H3" s="49" t="s">
        <v>31</v>
      </c>
    </row>
    <row r="4" ht="20.7" customHeight="1" spans="1:8">
      <c r="A4" s="58" t="s">
        <v>157</v>
      </c>
      <c r="B4" s="58" t="s">
        <v>158</v>
      </c>
      <c r="C4" s="58" t="s">
        <v>135</v>
      </c>
      <c r="D4" s="58" t="s">
        <v>392</v>
      </c>
      <c r="E4" s="58"/>
      <c r="F4" s="58"/>
      <c r="G4" s="58"/>
      <c r="H4" s="58" t="s">
        <v>160</v>
      </c>
    </row>
    <row r="5" ht="18.95" customHeight="1" spans="1:8">
      <c r="A5" s="58"/>
      <c r="B5" s="58"/>
      <c r="C5" s="58"/>
      <c r="D5" s="58" t="s">
        <v>137</v>
      </c>
      <c r="E5" s="58" t="s">
        <v>241</v>
      </c>
      <c r="F5" s="58"/>
      <c r="G5" s="58" t="s">
        <v>242</v>
      </c>
      <c r="H5" s="58"/>
    </row>
    <row r="6" ht="24.15" customHeight="1" spans="1:8">
      <c r="A6" s="58"/>
      <c r="B6" s="58"/>
      <c r="C6" s="58"/>
      <c r="D6" s="58"/>
      <c r="E6" s="58" t="s">
        <v>219</v>
      </c>
      <c r="F6" s="58" t="s">
        <v>201</v>
      </c>
      <c r="G6" s="58"/>
      <c r="H6" s="58"/>
    </row>
    <row r="7" ht="22.8" customHeight="1" spans="1:8">
      <c r="A7" s="61"/>
      <c r="B7" s="4" t="s">
        <v>135</v>
      </c>
      <c r="C7" s="60">
        <v>0</v>
      </c>
      <c r="D7" s="60"/>
      <c r="E7" s="60"/>
      <c r="F7" s="60"/>
      <c r="G7" s="60"/>
      <c r="H7" s="60"/>
    </row>
    <row r="8" ht="22.8" customHeight="1" spans="1:8">
      <c r="A8" s="113" t="s">
        <v>393</v>
      </c>
      <c r="B8" s="16"/>
      <c r="C8" s="60"/>
      <c r="D8" s="60"/>
      <c r="E8" s="60"/>
      <c r="F8" s="60"/>
      <c r="G8" s="60"/>
      <c r="H8" s="60"/>
    </row>
    <row r="9" ht="22.8" customHeight="1" spans="1:8">
      <c r="A9" s="114"/>
      <c r="B9" s="114"/>
      <c r="C9" s="60"/>
      <c r="D9" s="60"/>
      <c r="E9" s="60"/>
      <c r="F9" s="60"/>
      <c r="G9" s="60"/>
      <c r="H9" s="60"/>
    </row>
    <row r="10" ht="22.8" customHeight="1" spans="1:8">
      <c r="A10" s="114"/>
      <c r="B10" s="114"/>
      <c r="C10" s="60"/>
      <c r="D10" s="60"/>
      <c r="E10" s="60"/>
      <c r="F10" s="60"/>
      <c r="G10" s="60"/>
      <c r="H10" s="60"/>
    </row>
    <row r="11" ht="22.8" customHeight="1" spans="1:8">
      <c r="A11" s="114"/>
      <c r="B11" s="114"/>
      <c r="C11" s="60"/>
      <c r="D11" s="60"/>
      <c r="E11" s="60"/>
      <c r="F11" s="60"/>
      <c r="G11" s="60"/>
      <c r="H11" s="60"/>
    </row>
    <row r="12" ht="22.8" customHeight="1" spans="1:8">
      <c r="A12" s="115"/>
      <c r="B12" s="115"/>
      <c r="C12" s="64"/>
      <c r="D12" s="64"/>
      <c r="E12" s="116"/>
      <c r="F12" s="116"/>
      <c r="G12" s="116"/>
      <c r="H12" s="116"/>
    </row>
  </sheetData>
  <mergeCells count="11">
    <mergeCell ref="A2:H2"/>
    <mergeCell ref="A3:G3"/>
    <mergeCell ref="D4:G4"/>
    <mergeCell ref="E5:F5"/>
    <mergeCell ref="A8:B8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668055555555556" bottom="0.354166666666667" header="0.432638888888889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zoomScale="120" zoomScaleNormal="120" workbookViewId="0">
      <selection activeCell="N8" sqref="N8"/>
    </sheetView>
  </sheetViews>
  <sheetFormatPr defaultColWidth="9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5" width="7.18333333333333" customWidth="1"/>
    <col min="16" max="16" width="6.86666666666667" customWidth="1"/>
    <col min="17" max="17" width="9.76666666666667" customWidth="1"/>
  </cols>
  <sheetData>
    <row r="1" ht="16.35" customHeight="1" spans="1:14">
      <c r="A1" s="1"/>
      <c r="M1" s="94" t="s">
        <v>394</v>
      </c>
      <c r="N1" s="94"/>
    </row>
    <row r="2" ht="45.7" customHeight="1" spans="1:14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ht="18.1" customHeight="1" spans="1:14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49" t="s">
        <v>31</v>
      </c>
      <c r="N3" s="49"/>
    </row>
    <row r="4" ht="26.05" customHeight="1" spans="1:16">
      <c r="A4" s="58" t="s">
        <v>190</v>
      </c>
      <c r="B4" s="58" t="s">
        <v>395</v>
      </c>
      <c r="C4" s="58" t="s">
        <v>396</v>
      </c>
      <c r="D4" s="58"/>
      <c r="E4" s="58"/>
      <c r="F4" s="58"/>
      <c r="G4" s="58"/>
      <c r="H4" s="58"/>
      <c r="I4" s="58"/>
      <c r="J4" s="58"/>
      <c r="K4" s="58"/>
      <c r="L4" s="106"/>
      <c r="M4" s="107" t="s">
        <v>397</v>
      </c>
      <c r="N4" s="107"/>
      <c r="O4" s="107" t="s">
        <v>398</v>
      </c>
      <c r="P4" s="107" t="s">
        <v>399</v>
      </c>
    </row>
    <row r="5" ht="31.9" customHeight="1" spans="1:16">
      <c r="A5" s="58"/>
      <c r="B5" s="58"/>
      <c r="C5" s="58" t="s">
        <v>400</v>
      </c>
      <c r="D5" s="58" t="s">
        <v>138</v>
      </c>
      <c r="E5" s="58"/>
      <c r="F5" s="58"/>
      <c r="G5" s="58"/>
      <c r="H5" s="58"/>
      <c r="I5" s="58"/>
      <c r="J5" s="58" t="s">
        <v>401</v>
      </c>
      <c r="K5" s="58" t="s">
        <v>140</v>
      </c>
      <c r="L5" s="106" t="s">
        <v>141</v>
      </c>
      <c r="M5" s="107" t="s">
        <v>402</v>
      </c>
      <c r="N5" s="107" t="s">
        <v>403</v>
      </c>
      <c r="O5" s="107"/>
      <c r="P5" s="107"/>
    </row>
    <row r="6" ht="44.85" customHeight="1" spans="1:16">
      <c r="A6" s="58"/>
      <c r="B6" s="58"/>
      <c r="C6" s="58"/>
      <c r="D6" s="58" t="s">
        <v>404</v>
      </c>
      <c r="E6" s="58" t="s">
        <v>405</v>
      </c>
      <c r="F6" s="58" t="s">
        <v>406</v>
      </c>
      <c r="G6" s="58" t="s">
        <v>407</v>
      </c>
      <c r="H6" s="58" t="s">
        <v>408</v>
      </c>
      <c r="I6" s="58" t="s">
        <v>409</v>
      </c>
      <c r="J6" s="58"/>
      <c r="K6" s="58"/>
      <c r="L6" s="106"/>
      <c r="M6" s="107"/>
      <c r="N6" s="107"/>
      <c r="O6" s="107"/>
      <c r="P6" s="107"/>
    </row>
    <row r="7" ht="22.8" customHeight="1" spans="1:16">
      <c r="A7" s="61"/>
      <c r="B7" s="4" t="s">
        <v>135</v>
      </c>
      <c r="C7" s="60">
        <f>C8</f>
        <v>4301.26</v>
      </c>
      <c r="D7" s="60">
        <f>D8</f>
        <v>4301.26</v>
      </c>
      <c r="E7" s="60">
        <f>E8</f>
        <v>4301.26</v>
      </c>
      <c r="F7" s="60"/>
      <c r="G7" s="60"/>
      <c r="H7" s="60"/>
      <c r="I7" s="60"/>
      <c r="J7" s="60"/>
      <c r="K7" s="60"/>
      <c r="L7" s="108"/>
      <c r="M7" s="109">
        <f>M8</f>
        <v>4301.26</v>
      </c>
      <c r="N7" s="100"/>
      <c r="O7" s="104"/>
      <c r="P7" s="104"/>
    </row>
    <row r="8" ht="22.8" customHeight="1" spans="1:16">
      <c r="A8" s="99">
        <v>306</v>
      </c>
      <c r="B8" s="100" t="s">
        <v>153</v>
      </c>
      <c r="C8" s="60">
        <f>C9</f>
        <v>4301.26</v>
      </c>
      <c r="D8" s="60">
        <f>D9</f>
        <v>4301.26</v>
      </c>
      <c r="E8" s="60">
        <f>E9</f>
        <v>4301.26</v>
      </c>
      <c r="F8" s="60"/>
      <c r="G8" s="60"/>
      <c r="H8" s="60"/>
      <c r="I8" s="60"/>
      <c r="J8" s="60"/>
      <c r="K8" s="60"/>
      <c r="L8" s="108"/>
      <c r="M8" s="109">
        <f>M9</f>
        <v>4301.26</v>
      </c>
      <c r="N8" s="100"/>
      <c r="O8" s="104"/>
      <c r="P8" s="104"/>
    </row>
    <row r="9" ht="22.8" customHeight="1" spans="1:16">
      <c r="A9" s="101" t="s">
        <v>154</v>
      </c>
      <c r="B9" s="22" t="s">
        <v>155</v>
      </c>
      <c r="C9" s="64">
        <f>C10+C11+C12</f>
        <v>4301.26</v>
      </c>
      <c r="D9" s="64">
        <f>D10+D11+D12</f>
        <v>4301.26</v>
      </c>
      <c r="E9" s="64">
        <f>E10+E11+E12</f>
        <v>4301.26</v>
      </c>
      <c r="F9" s="64"/>
      <c r="G9" s="64"/>
      <c r="H9" s="64"/>
      <c r="I9" s="64"/>
      <c r="J9" s="64"/>
      <c r="K9" s="64"/>
      <c r="L9" s="110"/>
      <c r="M9" s="105">
        <f>M10+M11+M12</f>
        <v>4301.26</v>
      </c>
      <c r="N9" s="20"/>
      <c r="O9" s="104"/>
      <c r="P9" s="104"/>
    </row>
    <row r="10" ht="22.8" customHeight="1" spans="1:16">
      <c r="A10" s="101" t="s">
        <v>154</v>
      </c>
      <c r="B10" s="102" t="s">
        <v>410</v>
      </c>
      <c r="C10" s="103">
        <f>SUM(D10)</f>
        <v>2794.2</v>
      </c>
      <c r="D10" s="103">
        <v>2794.2</v>
      </c>
      <c r="E10" s="103">
        <v>2794.2</v>
      </c>
      <c r="F10" s="103"/>
      <c r="G10" s="103"/>
      <c r="H10" s="103"/>
      <c r="I10" s="103"/>
      <c r="J10" s="103"/>
      <c r="K10" s="103"/>
      <c r="L10" s="111"/>
      <c r="M10" s="105">
        <v>2794.2</v>
      </c>
      <c r="N10" s="20"/>
      <c r="O10" s="104"/>
      <c r="P10" s="104"/>
    </row>
    <row r="11" ht="22" customHeight="1" spans="1:16">
      <c r="A11" s="101" t="s">
        <v>154</v>
      </c>
      <c r="B11" s="102" t="s">
        <v>411</v>
      </c>
      <c r="C11" s="103">
        <f>SUM(D11)</f>
        <v>913.4</v>
      </c>
      <c r="D11" s="103">
        <v>913.4</v>
      </c>
      <c r="E11" s="103">
        <v>913.4</v>
      </c>
      <c r="F11" s="104"/>
      <c r="G11" s="104"/>
      <c r="H11" s="104"/>
      <c r="I11" s="104"/>
      <c r="J11" s="104"/>
      <c r="K11" s="104"/>
      <c r="L11" s="112"/>
      <c r="M11" s="105">
        <v>913.4</v>
      </c>
      <c r="N11" s="104"/>
      <c r="O11" s="104"/>
      <c r="P11" s="104"/>
    </row>
    <row r="12" ht="22" customHeight="1" spans="1:16">
      <c r="A12" s="101" t="s">
        <v>154</v>
      </c>
      <c r="B12" s="22" t="s">
        <v>412</v>
      </c>
      <c r="C12" s="103">
        <f>SUM(D12)</f>
        <v>593.66</v>
      </c>
      <c r="D12" s="103">
        <f>SUM(D13:D14)</f>
        <v>593.66</v>
      </c>
      <c r="E12" s="103">
        <f>SUM(E13:E14)</f>
        <v>593.66</v>
      </c>
      <c r="F12" s="104"/>
      <c r="G12" s="104"/>
      <c r="H12" s="104"/>
      <c r="I12" s="104"/>
      <c r="J12" s="104"/>
      <c r="K12" s="104"/>
      <c r="L12" s="112"/>
      <c r="M12" s="105">
        <f>SUM(M13:M14)</f>
        <v>593.66</v>
      </c>
      <c r="N12" s="104"/>
      <c r="O12" s="104"/>
      <c r="P12" s="104"/>
    </row>
    <row r="13" ht="22" customHeight="1" spans="1:16">
      <c r="A13" s="101" t="s">
        <v>154</v>
      </c>
      <c r="B13" s="102" t="s">
        <v>413</v>
      </c>
      <c r="C13" s="103">
        <f>SUM(D13)</f>
        <v>518.67</v>
      </c>
      <c r="D13" s="103">
        <v>518.67</v>
      </c>
      <c r="E13" s="103">
        <v>518.67</v>
      </c>
      <c r="F13" s="104"/>
      <c r="G13" s="104"/>
      <c r="H13" s="104"/>
      <c r="I13" s="104"/>
      <c r="J13" s="104"/>
      <c r="K13" s="104"/>
      <c r="L13" s="112"/>
      <c r="M13" s="105">
        <v>518.67</v>
      </c>
      <c r="N13" s="104"/>
      <c r="O13" s="104"/>
      <c r="P13" s="104"/>
    </row>
    <row r="14" ht="22" customHeight="1" spans="1:16">
      <c r="A14" s="101" t="s">
        <v>154</v>
      </c>
      <c r="B14" s="102" t="s">
        <v>414</v>
      </c>
      <c r="C14" s="105">
        <f>SUM(D14)</f>
        <v>74.99</v>
      </c>
      <c r="D14" s="105">
        <v>74.99</v>
      </c>
      <c r="E14" s="105">
        <v>74.99</v>
      </c>
      <c r="F14" s="104"/>
      <c r="G14" s="104"/>
      <c r="H14" s="104"/>
      <c r="I14" s="104"/>
      <c r="J14" s="104"/>
      <c r="K14" s="104"/>
      <c r="L14" s="112"/>
      <c r="M14" s="105">
        <v>74.99</v>
      </c>
      <c r="N14" s="104"/>
      <c r="O14" s="104"/>
      <c r="P14" s="104"/>
    </row>
  </sheetData>
  <mergeCells count="17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  <mergeCell ref="O4:O6"/>
    <mergeCell ref="P4:P6"/>
  </mergeCells>
  <printOptions horizontalCentered="1"/>
  <pageMargins left="0.0777777777777778" right="0.0777777777777778" top="0.826388888888889" bottom="0.471527777777778" header="0.55" footer="0.275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4"/>
  <sheetViews>
    <sheetView zoomScale="120" zoomScaleNormal="120" workbookViewId="0">
      <pane ySplit="5" topLeftCell="A21" activePane="bottomLeft" state="frozen"/>
      <selection/>
      <selection pane="bottomLeft" activeCell="D8" sqref="D8:D22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9.55833333333333" customWidth="1"/>
    <col min="7" max="7" width="11.9416666666667" customWidth="1"/>
    <col min="8" max="8" width="11.0583333333333" customWidth="1"/>
    <col min="9" max="9" width="12.0083333333333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4" t="s">
        <v>415</v>
      </c>
    </row>
    <row r="2" ht="37.95" customHeight="1" spans="1:13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ht="21.55" customHeight="1" spans="1:13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49" t="s">
        <v>31</v>
      </c>
      <c r="M3" s="49"/>
    </row>
    <row r="4" ht="33.6" customHeight="1" spans="1:13">
      <c r="A4" s="58" t="s">
        <v>190</v>
      </c>
      <c r="B4" s="58" t="s">
        <v>416</v>
      </c>
      <c r="C4" s="58" t="s">
        <v>417</v>
      </c>
      <c r="D4" s="58" t="s">
        <v>418</v>
      </c>
      <c r="E4" s="58" t="s">
        <v>419</v>
      </c>
      <c r="F4" s="58"/>
      <c r="G4" s="58"/>
      <c r="H4" s="58"/>
      <c r="I4" s="58"/>
      <c r="J4" s="58"/>
      <c r="K4" s="58"/>
      <c r="L4" s="58"/>
      <c r="M4" s="58"/>
    </row>
    <row r="5" ht="36.2" customHeight="1" spans="1:13">
      <c r="A5" s="58"/>
      <c r="B5" s="58"/>
      <c r="C5" s="58"/>
      <c r="D5" s="58"/>
      <c r="E5" s="58" t="s">
        <v>420</v>
      </c>
      <c r="F5" s="58" t="s">
        <v>421</v>
      </c>
      <c r="G5" s="58" t="s">
        <v>422</v>
      </c>
      <c r="H5" s="58" t="s">
        <v>423</v>
      </c>
      <c r="I5" s="58" t="s">
        <v>424</v>
      </c>
      <c r="J5" s="58" t="s">
        <v>425</v>
      </c>
      <c r="K5" s="58" t="s">
        <v>426</v>
      </c>
      <c r="L5" s="58" t="s">
        <v>427</v>
      </c>
      <c r="M5" s="58" t="s">
        <v>428</v>
      </c>
    </row>
    <row r="6" ht="20" customHeight="1" spans="1:13">
      <c r="A6" s="59">
        <v>306</v>
      </c>
      <c r="B6" s="59" t="s">
        <v>153</v>
      </c>
      <c r="C6" s="60">
        <f>C7</f>
        <v>4301.26</v>
      </c>
      <c r="D6" s="61"/>
      <c r="E6" s="61"/>
      <c r="F6" s="61"/>
      <c r="G6" s="61"/>
      <c r="H6" s="61"/>
      <c r="I6" s="61"/>
      <c r="J6" s="61"/>
      <c r="K6" s="61"/>
      <c r="L6" s="61"/>
      <c r="M6" s="61"/>
    </row>
    <row r="7" ht="20" customHeight="1" spans="1:13">
      <c r="A7" s="62" t="s">
        <v>154</v>
      </c>
      <c r="B7" s="63" t="s">
        <v>155</v>
      </c>
      <c r="C7" s="64">
        <f>SUM(C8:C51)</f>
        <v>4301.26</v>
      </c>
      <c r="D7" s="50"/>
      <c r="E7" s="61"/>
      <c r="F7" s="50"/>
      <c r="G7" s="50"/>
      <c r="H7" s="50"/>
      <c r="I7" s="50"/>
      <c r="J7" s="50"/>
      <c r="K7" s="50"/>
      <c r="L7" s="50"/>
      <c r="M7" s="50"/>
    </row>
    <row r="8" spans="1:13">
      <c r="A8" s="65" t="s">
        <v>154</v>
      </c>
      <c r="B8" s="66" t="s">
        <v>429</v>
      </c>
      <c r="C8" s="67">
        <v>2794.2</v>
      </c>
      <c r="D8" s="68" t="s">
        <v>430</v>
      </c>
      <c r="E8" s="69" t="s">
        <v>431</v>
      </c>
      <c r="F8" s="69" t="s">
        <v>432</v>
      </c>
      <c r="G8" s="63" t="s">
        <v>433</v>
      </c>
      <c r="H8" s="63" t="s">
        <v>434</v>
      </c>
      <c r="I8" s="63" t="s">
        <v>435</v>
      </c>
      <c r="J8" s="63"/>
      <c r="K8" s="63" t="s">
        <v>436</v>
      </c>
      <c r="L8" s="95" t="s">
        <v>437</v>
      </c>
      <c r="M8" s="95"/>
    </row>
    <row r="9" spans="1:13">
      <c r="A9" s="70"/>
      <c r="B9" s="71"/>
      <c r="C9" s="72"/>
      <c r="D9" s="73"/>
      <c r="E9" s="74"/>
      <c r="F9" s="74"/>
      <c r="G9" s="63" t="s">
        <v>438</v>
      </c>
      <c r="H9" s="63" t="s">
        <v>439</v>
      </c>
      <c r="I9" s="63" t="s">
        <v>435</v>
      </c>
      <c r="J9" s="63"/>
      <c r="K9" s="63" t="s">
        <v>436</v>
      </c>
      <c r="L9" s="95" t="s">
        <v>437</v>
      </c>
      <c r="M9" s="96"/>
    </row>
    <row r="10" spans="1:13">
      <c r="A10" s="70"/>
      <c r="B10" s="71"/>
      <c r="C10" s="72"/>
      <c r="D10" s="73"/>
      <c r="E10" s="74"/>
      <c r="F10" s="74"/>
      <c r="G10" s="63" t="s">
        <v>440</v>
      </c>
      <c r="H10" s="63" t="s">
        <v>441</v>
      </c>
      <c r="I10" s="63" t="s">
        <v>440</v>
      </c>
      <c r="J10" s="63"/>
      <c r="K10" s="63" t="s">
        <v>436</v>
      </c>
      <c r="L10" s="95" t="s">
        <v>437</v>
      </c>
      <c r="M10" s="96"/>
    </row>
    <row r="11" ht="19.5" spans="1:13">
      <c r="A11" s="70"/>
      <c r="B11" s="71"/>
      <c r="C11" s="72"/>
      <c r="D11" s="73"/>
      <c r="E11" s="69" t="s">
        <v>442</v>
      </c>
      <c r="F11" s="69" t="s">
        <v>443</v>
      </c>
      <c r="G11" s="63" t="s">
        <v>444</v>
      </c>
      <c r="H11" s="63" t="s">
        <v>445</v>
      </c>
      <c r="I11" s="63" t="s">
        <v>446</v>
      </c>
      <c r="J11" s="63"/>
      <c r="K11" s="63" t="s">
        <v>447</v>
      </c>
      <c r="L11" s="95" t="s">
        <v>448</v>
      </c>
      <c r="M11" s="95"/>
    </row>
    <row r="12" ht="19.5" spans="1:13">
      <c r="A12" s="70"/>
      <c r="B12" s="71"/>
      <c r="C12" s="72"/>
      <c r="D12" s="73"/>
      <c r="E12" s="74"/>
      <c r="F12" s="74"/>
      <c r="G12" s="63" t="s">
        <v>449</v>
      </c>
      <c r="H12" s="63" t="s">
        <v>450</v>
      </c>
      <c r="I12" s="63" t="s">
        <v>451</v>
      </c>
      <c r="J12" s="63"/>
      <c r="K12" s="63" t="s">
        <v>452</v>
      </c>
      <c r="L12" s="95" t="s">
        <v>448</v>
      </c>
      <c r="M12" s="95"/>
    </row>
    <row r="13" ht="19.5" spans="1:13">
      <c r="A13" s="70"/>
      <c r="B13" s="71"/>
      <c r="C13" s="72"/>
      <c r="D13" s="73"/>
      <c r="E13" s="74"/>
      <c r="F13" s="75"/>
      <c r="G13" s="34" t="s">
        <v>453</v>
      </c>
      <c r="H13" s="76" t="s">
        <v>454</v>
      </c>
      <c r="I13" s="34" t="s">
        <v>455</v>
      </c>
      <c r="J13" s="63"/>
      <c r="K13" s="63" t="s">
        <v>447</v>
      </c>
      <c r="L13" s="95" t="s">
        <v>437</v>
      </c>
      <c r="M13" s="95"/>
    </row>
    <row r="14" spans="1:13">
      <c r="A14" s="70"/>
      <c r="B14" s="71"/>
      <c r="C14" s="72"/>
      <c r="D14" s="73"/>
      <c r="E14" s="74"/>
      <c r="F14" s="63" t="s">
        <v>456</v>
      </c>
      <c r="G14" s="63" t="s">
        <v>457</v>
      </c>
      <c r="H14" s="77">
        <v>1</v>
      </c>
      <c r="I14" s="63" t="s">
        <v>458</v>
      </c>
      <c r="J14" s="63"/>
      <c r="K14" s="63" t="s">
        <v>452</v>
      </c>
      <c r="L14" s="95" t="s">
        <v>437</v>
      </c>
      <c r="M14" s="95"/>
    </row>
    <row r="15" spans="1:13">
      <c r="A15" s="70"/>
      <c r="B15" s="71"/>
      <c r="C15" s="72"/>
      <c r="D15" s="73"/>
      <c r="E15" s="75"/>
      <c r="F15" s="63" t="s">
        <v>459</v>
      </c>
      <c r="G15" s="63" t="s">
        <v>460</v>
      </c>
      <c r="H15" s="77">
        <v>1</v>
      </c>
      <c r="I15" s="63" t="s">
        <v>461</v>
      </c>
      <c r="J15" s="63"/>
      <c r="K15" s="63" t="s">
        <v>452</v>
      </c>
      <c r="L15" s="95" t="s">
        <v>437</v>
      </c>
      <c r="M15" s="95"/>
    </row>
    <row r="16" spans="1:13">
      <c r="A16" s="70"/>
      <c r="B16" s="71"/>
      <c r="C16" s="72"/>
      <c r="D16" s="73"/>
      <c r="E16" s="69" t="s">
        <v>462</v>
      </c>
      <c r="F16" s="69" t="s">
        <v>463</v>
      </c>
      <c r="G16" s="63" t="s">
        <v>464</v>
      </c>
      <c r="H16" s="63" t="s">
        <v>465</v>
      </c>
      <c r="I16" s="63" t="s">
        <v>466</v>
      </c>
      <c r="J16" s="63"/>
      <c r="K16" s="63" t="s">
        <v>467</v>
      </c>
      <c r="L16" s="95" t="s">
        <v>448</v>
      </c>
      <c r="M16" s="95"/>
    </row>
    <row r="17" ht="19.5" spans="1:13">
      <c r="A17" s="70"/>
      <c r="B17" s="71"/>
      <c r="C17" s="72"/>
      <c r="D17" s="73"/>
      <c r="E17" s="74"/>
      <c r="F17" s="75"/>
      <c r="G17" s="63" t="s">
        <v>468</v>
      </c>
      <c r="H17" s="63" t="s">
        <v>469</v>
      </c>
      <c r="I17" s="63" t="s">
        <v>470</v>
      </c>
      <c r="J17" s="63"/>
      <c r="K17" s="63" t="s">
        <v>471</v>
      </c>
      <c r="L17" s="95" t="s">
        <v>472</v>
      </c>
      <c r="M17" s="95"/>
    </row>
    <row r="18" ht="19.5" spans="1:13">
      <c r="A18" s="70"/>
      <c r="B18" s="71"/>
      <c r="C18" s="72"/>
      <c r="D18" s="73"/>
      <c r="E18" s="74"/>
      <c r="F18" s="69" t="s">
        <v>473</v>
      </c>
      <c r="G18" s="63" t="s">
        <v>474</v>
      </c>
      <c r="H18" s="63" t="s">
        <v>475</v>
      </c>
      <c r="I18" s="63" t="s">
        <v>476</v>
      </c>
      <c r="J18" s="63"/>
      <c r="K18" s="63" t="s">
        <v>471</v>
      </c>
      <c r="L18" s="95" t="s">
        <v>472</v>
      </c>
      <c r="M18" s="95"/>
    </row>
    <row r="19" ht="19.5" spans="1:13">
      <c r="A19" s="70"/>
      <c r="B19" s="71"/>
      <c r="C19" s="72"/>
      <c r="D19" s="73"/>
      <c r="E19" s="74"/>
      <c r="F19" s="74"/>
      <c r="G19" s="63" t="s">
        <v>477</v>
      </c>
      <c r="H19" s="77">
        <v>1</v>
      </c>
      <c r="I19" s="63" t="s">
        <v>478</v>
      </c>
      <c r="J19" s="63"/>
      <c r="K19" s="63" t="s">
        <v>452</v>
      </c>
      <c r="L19" s="95" t="s">
        <v>437</v>
      </c>
      <c r="M19" s="95"/>
    </row>
    <row r="20" ht="19.5" spans="1:13">
      <c r="A20" s="70"/>
      <c r="B20" s="71"/>
      <c r="C20" s="72"/>
      <c r="D20" s="73"/>
      <c r="E20" s="74"/>
      <c r="F20" s="74"/>
      <c r="G20" s="63" t="s">
        <v>479</v>
      </c>
      <c r="H20" s="77">
        <v>1</v>
      </c>
      <c r="I20" s="63" t="s">
        <v>480</v>
      </c>
      <c r="J20" s="63"/>
      <c r="K20" s="63" t="s">
        <v>452</v>
      </c>
      <c r="L20" s="95" t="s">
        <v>437</v>
      </c>
      <c r="M20" s="95"/>
    </row>
    <row r="21" ht="19.5" spans="1:13">
      <c r="A21" s="70"/>
      <c r="B21" s="71"/>
      <c r="C21" s="72"/>
      <c r="D21" s="73"/>
      <c r="E21" s="75"/>
      <c r="F21" s="75"/>
      <c r="G21" s="63" t="s">
        <v>481</v>
      </c>
      <c r="H21" s="77">
        <v>1</v>
      </c>
      <c r="I21" s="63" t="s">
        <v>482</v>
      </c>
      <c r="J21" s="63"/>
      <c r="K21" s="63" t="s">
        <v>452</v>
      </c>
      <c r="L21" s="95" t="s">
        <v>437</v>
      </c>
      <c r="M21" s="95"/>
    </row>
    <row r="22" ht="19.5" spans="1:13">
      <c r="A22" s="78"/>
      <c r="B22" s="79"/>
      <c r="C22" s="80"/>
      <c r="D22" s="81"/>
      <c r="E22" s="82" t="s">
        <v>483</v>
      </c>
      <c r="F22" s="82" t="s">
        <v>484</v>
      </c>
      <c r="G22" s="63" t="s">
        <v>485</v>
      </c>
      <c r="H22" s="63" t="s">
        <v>486</v>
      </c>
      <c r="I22" s="63" t="s">
        <v>485</v>
      </c>
      <c r="J22" s="63"/>
      <c r="K22" s="63" t="s">
        <v>452</v>
      </c>
      <c r="L22" s="95" t="s">
        <v>448</v>
      </c>
      <c r="M22" s="95"/>
    </row>
    <row r="23" spans="1:13">
      <c r="A23" s="83" t="s">
        <v>154</v>
      </c>
      <c r="B23" s="66" t="s">
        <v>487</v>
      </c>
      <c r="C23" s="67">
        <v>913.4</v>
      </c>
      <c r="D23" s="68" t="s">
        <v>488</v>
      </c>
      <c r="E23" s="63" t="s">
        <v>431</v>
      </c>
      <c r="F23" s="63" t="s">
        <v>432</v>
      </c>
      <c r="G23" s="63" t="s">
        <v>489</v>
      </c>
      <c r="H23" s="82" t="s">
        <v>490</v>
      </c>
      <c r="I23" s="63" t="s">
        <v>491</v>
      </c>
      <c r="J23" s="63"/>
      <c r="K23" s="63" t="s">
        <v>492</v>
      </c>
      <c r="L23" s="95" t="s">
        <v>493</v>
      </c>
      <c r="M23" s="95"/>
    </row>
    <row r="24" ht="19.5" spans="1:13">
      <c r="A24" s="84"/>
      <c r="B24" s="71"/>
      <c r="C24" s="72"/>
      <c r="D24" s="73"/>
      <c r="E24" s="69" t="s">
        <v>442</v>
      </c>
      <c r="F24" s="69" t="s">
        <v>443</v>
      </c>
      <c r="G24" s="63" t="s">
        <v>494</v>
      </c>
      <c r="H24" s="82" t="s">
        <v>495</v>
      </c>
      <c r="I24" s="63" t="s">
        <v>496</v>
      </c>
      <c r="J24" s="63"/>
      <c r="K24" s="63" t="s">
        <v>447</v>
      </c>
      <c r="L24" s="95" t="s">
        <v>448</v>
      </c>
      <c r="M24" s="95"/>
    </row>
    <row r="25" ht="19.5" spans="1:13">
      <c r="A25" s="84"/>
      <c r="B25" s="71"/>
      <c r="C25" s="72"/>
      <c r="D25" s="73"/>
      <c r="E25" s="74"/>
      <c r="F25" s="75"/>
      <c r="G25" s="63" t="s">
        <v>497</v>
      </c>
      <c r="H25" s="63" t="s">
        <v>498</v>
      </c>
      <c r="I25" s="63" t="s">
        <v>499</v>
      </c>
      <c r="J25" s="63"/>
      <c r="K25" s="63" t="s">
        <v>500</v>
      </c>
      <c r="L25" s="95" t="s">
        <v>437</v>
      </c>
      <c r="M25" s="95"/>
    </row>
    <row r="26" spans="1:13">
      <c r="A26" s="84"/>
      <c r="B26" s="71"/>
      <c r="C26" s="72"/>
      <c r="D26" s="73"/>
      <c r="E26" s="74"/>
      <c r="F26" s="69" t="s">
        <v>456</v>
      </c>
      <c r="G26" s="63" t="s">
        <v>457</v>
      </c>
      <c r="H26" s="77">
        <v>1</v>
      </c>
      <c r="I26" s="63" t="s">
        <v>501</v>
      </c>
      <c r="J26" s="63"/>
      <c r="K26" s="63" t="s">
        <v>452</v>
      </c>
      <c r="L26" s="95" t="s">
        <v>437</v>
      </c>
      <c r="M26" s="95"/>
    </row>
    <row r="27" spans="1:13">
      <c r="A27" s="84"/>
      <c r="B27" s="71"/>
      <c r="C27" s="72"/>
      <c r="D27" s="73"/>
      <c r="E27" s="74"/>
      <c r="F27" s="74"/>
      <c r="G27" s="63" t="s">
        <v>502</v>
      </c>
      <c r="H27" s="77">
        <v>1</v>
      </c>
      <c r="I27" s="63" t="s">
        <v>503</v>
      </c>
      <c r="J27" s="63"/>
      <c r="K27" s="63" t="s">
        <v>452</v>
      </c>
      <c r="L27" s="95" t="s">
        <v>437</v>
      </c>
      <c r="M27" s="95"/>
    </row>
    <row r="28" ht="19.5" spans="1:13">
      <c r="A28" s="84"/>
      <c r="B28" s="71"/>
      <c r="C28" s="72"/>
      <c r="D28" s="73"/>
      <c r="E28" s="74"/>
      <c r="F28" s="74"/>
      <c r="G28" s="63" t="s">
        <v>504</v>
      </c>
      <c r="H28" s="77">
        <v>1</v>
      </c>
      <c r="I28" s="63" t="s">
        <v>505</v>
      </c>
      <c r="J28" s="63"/>
      <c r="K28" s="63" t="s">
        <v>452</v>
      </c>
      <c r="L28" s="95" t="s">
        <v>437</v>
      </c>
      <c r="M28" s="95"/>
    </row>
    <row r="29" spans="1:13">
      <c r="A29" s="84"/>
      <c r="B29" s="71"/>
      <c r="C29" s="72"/>
      <c r="D29" s="73"/>
      <c r="E29" s="74"/>
      <c r="F29" s="75"/>
      <c r="G29" s="63" t="s">
        <v>506</v>
      </c>
      <c r="H29" s="77">
        <v>1</v>
      </c>
      <c r="I29" s="63" t="s">
        <v>501</v>
      </c>
      <c r="J29" s="63"/>
      <c r="K29" s="63" t="s">
        <v>452</v>
      </c>
      <c r="L29" s="95" t="s">
        <v>437</v>
      </c>
      <c r="M29" s="95"/>
    </row>
    <row r="30" spans="1:13">
      <c r="A30" s="84"/>
      <c r="B30" s="71"/>
      <c r="C30" s="72"/>
      <c r="D30" s="73"/>
      <c r="E30" s="74"/>
      <c r="F30" s="69" t="s">
        <v>459</v>
      </c>
      <c r="G30" s="63" t="s">
        <v>507</v>
      </c>
      <c r="H30" s="77">
        <v>1</v>
      </c>
      <c r="I30" s="63" t="s">
        <v>508</v>
      </c>
      <c r="J30" s="63"/>
      <c r="K30" s="63" t="s">
        <v>452</v>
      </c>
      <c r="L30" s="95" t="s">
        <v>437</v>
      </c>
      <c r="M30" s="95"/>
    </row>
    <row r="31" spans="1:13">
      <c r="A31" s="84"/>
      <c r="B31" s="71"/>
      <c r="C31" s="72"/>
      <c r="D31" s="73"/>
      <c r="E31" s="75"/>
      <c r="F31" s="75"/>
      <c r="G31" s="63" t="s">
        <v>509</v>
      </c>
      <c r="H31" s="77">
        <v>1</v>
      </c>
      <c r="I31" s="63" t="s">
        <v>510</v>
      </c>
      <c r="J31" s="63"/>
      <c r="K31" s="63" t="s">
        <v>452</v>
      </c>
      <c r="L31" s="95" t="s">
        <v>437</v>
      </c>
      <c r="M31" s="95"/>
    </row>
    <row r="32" ht="19.5" spans="1:13">
      <c r="A32" s="84"/>
      <c r="B32" s="71"/>
      <c r="C32" s="72"/>
      <c r="D32" s="73"/>
      <c r="E32" s="69" t="s">
        <v>462</v>
      </c>
      <c r="F32" s="63" t="s">
        <v>463</v>
      </c>
      <c r="G32" s="63" t="s">
        <v>511</v>
      </c>
      <c r="H32" s="63" t="s">
        <v>469</v>
      </c>
      <c r="I32" s="63" t="s">
        <v>512</v>
      </c>
      <c r="J32" s="63"/>
      <c r="K32" s="63" t="s">
        <v>471</v>
      </c>
      <c r="L32" s="95" t="s">
        <v>472</v>
      </c>
      <c r="M32" s="95"/>
    </row>
    <row r="33" ht="29.25" spans="1:13">
      <c r="A33" s="84"/>
      <c r="B33" s="71"/>
      <c r="C33" s="72"/>
      <c r="D33" s="73"/>
      <c r="E33" s="75"/>
      <c r="F33" s="63" t="s">
        <v>473</v>
      </c>
      <c r="G33" s="63" t="s">
        <v>513</v>
      </c>
      <c r="H33" s="63" t="s">
        <v>514</v>
      </c>
      <c r="I33" s="63" t="s">
        <v>515</v>
      </c>
      <c r="J33" s="63"/>
      <c r="K33" s="63" t="s">
        <v>471</v>
      </c>
      <c r="L33" s="95" t="s">
        <v>472</v>
      </c>
      <c r="M33" s="95"/>
    </row>
    <row r="34" ht="19.5" spans="1:13">
      <c r="A34" s="85"/>
      <c r="B34" s="79"/>
      <c r="C34" s="80"/>
      <c r="D34" s="81"/>
      <c r="E34" s="82" t="s">
        <v>483</v>
      </c>
      <c r="F34" s="63" t="s">
        <v>516</v>
      </c>
      <c r="G34" s="63" t="s">
        <v>485</v>
      </c>
      <c r="H34" s="63" t="s">
        <v>486</v>
      </c>
      <c r="I34" s="63" t="s">
        <v>485</v>
      </c>
      <c r="J34" s="63"/>
      <c r="K34" s="63" t="s">
        <v>452</v>
      </c>
      <c r="L34" s="95" t="s">
        <v>448</v>
      </c>
      <c r="M34" s="95"/>
    </row>
    <row r="35" spans="1:13">
      <c r="A35" s="86">
        <v>306001</v>
      </c>
      <c r="B35" s="86" t="s">
        <v>517</v>
      </c>
      <c r="C35" s="86">
        <v>593.66</v>
      </c>
      <c r="D35" s="87" t="s">
        <v>518</v>
      </c>
      <c r="E35" s="41" t="s">
        <v>431</v>
      </c>
      <c r="F35" s="41" t="s">
        <v>432</v>
      </c>
      <c r="G35" s="34" t="s">
        <v>519</v>
      </c>
      <c r="H35" s="88" t="s">
        <v>520</v>
      </c>
      <c r="I35" s="34" t="s">
        <v>491</v>
      </c>
      <c r="J35" s="87"/>
      <c r="K35" s="95" t="s">
        <v>492</v>
      </c>
      <c r="L35" s="95" t="s">
        <v>493</v>
      </c>
      <c r="M35" s="95"/>
    </row>
    <row r="36" spans="1:13">
      <c r="A36" s="86"/>
      <c r="B36" s="86"/>
      <c r="C36" s="86"/>
      <c r="D36" s="87"/>
      <c r="E36" s="41" t="s">
        <v>442</v>
      </c>
      <c r="F36" s="89" t="s">
        <v>443</v>
      </c>
      <c r="G36" s="34" t="s">
        <v>521</v>
      </c>
      <c r="H36" s="34" t="s">
        <v>522</v>
      </c>
      <c r="I36" s="34" t="s">
        <v>523</v>
      </c>
      <c r="J36" s="87"/>
      <c r="K36" s="95" t="s">
        <v>447</v>
      </c>
      <c r="L36" s="95" t="s">
        <v>448</v>
      </c>
      <c r="M36" s="95"/>
    </row>
    <row r="37" ht="42" customHeight="1" spans="1:13">
      <c r="A37" s="86"/>
      <c r="B37" s="86"/>
      <c r="C37" s="86"/>
      <c r="D37" s="87"/>
      <c r="E37" s="41"/>
      <c r="F37" s="89"/>
      <c r="G37" s="34" t="s">
        <v>524</v>
      </c>
      <c r="H37" s="34" t="s">
        <v>525</v>
      </c>
      <c r="I37" s="41" t="s">
        <v>526</v>
      </c>
      <c r="J37" s="87"/>
      <c r="K37" s="95" t="s">
        <v>527</v>
      </c>
      <c r="L37" s="95" t="s">
        <v>437</v>
      </c>
      <c r="M37" s="95"/>
    </row>
    <row r="38" ht="19.5" spans="1:13">
      <c r="A38" s="86"/>
      <c r="B38" s="86"/>
      <c r="C38" s="86"/>
      <c r="D38" s="87"/>
      <c r="E38" s="41"/>
      <c r="F38" s="89"/>
      <c r="G38" s="34" t="s">
        <v>528</v>
      </c>
      <c r="H38" s="34" t="s">
        <v>529</v>
      </c>
      <c r="I38" s="41" t="s">
        <v>530</v>
      </c>
      <c r="J38" s="87"/>
      <c r="K38" s="95" t="s">
        <v>527</v>
      </c>
      <c r="L38" s="95" t="s">
        <v>437</v>
      </c>
      <c r="M38" s="95"/>
    </row>
    <row r="39" spans="1:13">
      <c r="A39" s="86"/>
      <c r="B39" s="86"/>
      <c r="C39" s="86"/>
      <c r="D39" s="87"/>
      <c r="E39" s="41"/>
      <c r="F39" s="89"/>
      <c r="G39" s="34" t="s">
        <v>531</v>
      </c>
      <c r="H39" s="34" t="s">
        <v>532</v>
      </c>
      <c r="I39" s="41" t="s">
        <v>533</v>
      </c>
      <c r="J39" s="87"/>
      <c r="K39" s="95" t="s">
        <v>527</v>
      </c>
      <c r="L39" s="95" t="s">
        <v>437</v>
      </c>
      <c r="M39" s="95"/>
    </row>
    <row r="40" spans="1:13">
      <c r="A40" s="86"/>
      <c r="B40" s="86"/>
      <c r="C40" s="86"/>
      <c r="D40" s="87"/>
      <c r="E40" s="41"/>
      <c r="F40" s="89"/>
      <c r="G40" s="34" t="s">
        <v>534</v>
      </c>
      <c r="H40" s="34" t="s">
        <v>535</v>
      </c>
      <c r="I40" s="41" t="s">
        <v>536</v>
      </c>
      <c r="J40" s="87"/>
      <c r="K40" s="95" t="s">
        <v>527</v>
      </c>
      <c r="L40" s="95" t="s">
        <v>437</v>
      </c>
      <c r="M40" s="95"/>
    </row>
    <row r="41" spans="1:13">
      <c r="A41" s="86"/>
      <c r="B41" s="86"/>
      <c r="C41" s="86"/>
      <c r="D41" s="87"/>
      <c r="E41" s="41"/>
      <c r="F41" s="89"/>
      <c r="G41" s="34" t="s">
        <v>537</v>
      </c>
      <c r="H41" s="34" t="s">
        <v>538</v>
      </c>
      <c r="I41" s="34" t="s">
        <v>537</v>
      </c>
      <c r="J41" s="87"/>
      <c r="K41" s="95" t="s">
        <v>539</v>
      </c>
      <c r="L41" s="95" t="s">
        <v>437</v>
      </c>
      <c r="M41" s="95"/>
    </row>
    <row r="42" spans="1:13">
      <c r="A42" s="86"/>
      <c r="B42" s="86"/>
      <c r="C42" s="86"/>
      <c r="D42" s="87"/>
      <c r="E42" s="41"/>
      <c r="F42" s="89"/>
      <c r="G42" s="34" t="s">
        <v>540</v>
      </c>
      <c r="H42" s="34" t="s">
        <v>541</v>
      </c>
      <c r="I42" s="34" t="s">
        <v>540</v>
      </c>
      <c r="J42" s="87"/>
      <c r="K42" s="95" t="s">
        <v>539</v>
      </c>
      <c r="L42" s="95" t="s">
        <v>437</v>
      </c>
      <c r="M42" s="95"/>
    </row>
    <row r="43" spans="1:13">
      <c r="A43" s="86"/>
      <c r="B43" s="86"/>
      <c r="C43" s="86"/>
      <c r="D43" s="87"/>
      <c r="E43" s="41"/>
      <c r="F43" s="89"/>
      <c r="G43" s="34" t="s">
        <v>542</v>
      </c>
      <c r="H43" s="34" t="s">
        <v>543</v>
      </c>
      <c r="I43" s="41" t="s">
        <v>544</v>
      </c>
      <c r="J43" s="87"/>
      <c r="K43" s="95" t="s">
        <v>527</v>
      </c>
      <c r="L43" s="95" t="s">
        <v>437</v>
      </c>
      <c r="M43" s="95"/>
    </row>
    <row r="44" ht="19.5" spans="1:13">
      <c r="A44" s="86"/>
      <c r="B44" s="86"/>
      <c r="C44" s="86"/>
      <c r="D44" s="87"/>
      <c r="E44" s="41"/>
      <c r="F44" s="89"/>
      <c r="G44" s="34" t="s">
        <v>545</v>
      </c>
      <c r="H44" s="34" t="s">
        <v>543</v>
      </c>
      <c r="I44" s="41" t="s">
        <v>546</v>
      </c>
      <c r="J44" s="87"/>
      <c r="K44" s="95" t="s">
        <v>527</v>
      </c>
      <c r="L44" s="95" t="s">
        <v>437</v>
      </c>
      <c r="M44" s="95"/>
    </row>
    <row r="45" ht="19.5" spans="1:13">
      <c r="A45" s="86"/>
      <c r="B45" s="86"/>
      <c r="C45" s="86"/>
      <c r="D45" s="87"/>
      <c r="E45" s="41"/>
      <c r="F45" s="41" t="s">
        <v>456</v>
      </c>
      <c r="G45" s="34" t="s">
        <v>547</v>
      </c>
      <c r="H45" s="34" t="s">
        <v>486</v>
      </c>
      <c r="I45" s="41" t="s">
        <v>548</v>
      </c>
      <c r="J45" s="87"/>
      <c r="K45" s="95" t="s">
        <v>452</v>
      </c>
      <c r="L45" s="95" t="s">
        <v>448</v>
      </c>
      <c r="M45" s="95"/>
    </row>
    <row r="46" ht="19.5" spans="1:13">
      <c r="A46" s="86"/>
      <c r="B46" s="86"/>
      <c r="C46" s="86"/>
      <c r="D46" s="87"/>
      <c r="E46" s="41"/>
      <c r="F46" s="41"/>
      <c r="G46" s="34" t="s">
        <v>549</v>
      </c>
      <c r="H46" s="76" t="s">
        <v>550</v>
      </c>
      <c r="I46" s="41" t="s">
        <v>548</v>
      </c>
      <c r="J46" s="87"/>
      <c r="K46" s="95" t="s">
        <v>452</v>
      </c>
      <c r="L46" s="95" t="s">
        <v>448</v>
      </c>
      <c r="M46" s="95"/>
    </row>
    <row r="47" spans="1:13">
      <c r="A47" s="86"/>
      <c r="B47" s="86"/>
      <c r="C47" s="86"/>
      <c r="D47" s="87"/>
      <c r="E47" s="41"/>
      <c r="F47" s="41"/>
      <c r="G47" s="34" t="s">
        <v>551</v>
      </c>
      <c r="H47" s="76" t="s">
        <v>550</v>
      </c>
      <c r="I47" s="34"/>
      <c r="J47" s="87"/>
      <c r="K47" s="95" t="s">
        <v>452</v>
      </c>
      <c r="L47" s="95" t="s">
        <v>448</v>
      </c>
      <c r="M47" s="95"/>
    </row>
    <row r="48" spans="1:13">
      <c r="A48" s="86"/>
      <c r="B48" s="86"/>
      <c r="C48" s="86"/>
      <c r="D48" s="87"/>
      <c r="E48" s="41"/>
      <c r="F48" s="41" t="s">
        <v>459</v>
      </c>
      <c r="G48" s="34" t="s">
        <v>552</v>
      </c>
      <c r="H48" s="90">
        <v>1</v>
      </c>
      <c r="I48" s="97" t="s">
        <v>553</v>
      </c>
      <c r="J48" s="87"/>
      <c r="K48" s="95" t="s">
        <v>452</v>
      </c>
      <c r="L48" s="95" t="s">
        <v>437</v>
      </c>
      <c r="M48" s="95"/>
    </row>
    <row r="49" ht="19.5" spans="1:13">
      <c r="A49" s="86"/>
      <c r="B49" s="86"/>
      <c r="C49" s="86"/>
      <c r="D49" s="87"/>
      <c r="E49" s="41" t="s">
        <v>462</v>
      </c>
      <c r="F49" s="41" t="s">
        <v>463</v>
      </c>
      <c r="G49" s="34" t="s">
        <v>468</v>
      </c>
      <c r="H49" s="91" t="s">
        <v>469</v>
      </c>
      <c r="I49" s="97" t="s">
        <v>554</v>
      </c>
      <c r="J49" s="87"/>
      <c r="K49" s="95" t="s">
        <v>471</v>
      </c>
      <c r="L49" s="95" t="s">
        <v>472</v>
      </c>
      <c r="M49" s="95"/>
    </row>
    <row r="50" ht="29.25" spans="1:13">
      <c r="A50" s="86"/>
      <c r="B50" s="86"/>
      <c r="C50" s="86"/>
      <c r="D50" s="87"/>
      <c r="E50" s="41"/>
      <c r="F50" s="41" t="s">
        <v>473</v>
      </c>
      <c r="G50" s="34" t="s">
        <v>513</v>
      </c>
      <c r="H50" s="91" t="s">
        <v>555</v>
      </c>
      <c r="I50" s="97" t="s">
        <v>556</v>
      </c>
      <c r="J50" s="87"/>
      <c r="K50" s="95" t="s">
        <v>471</v>
      </c>
      <c r="L50" s="95" t="s">
        <v>472</v>
      </c>
      <c r="M50" s="95"/>
    </row>
    <row r="51" ht="21" customHeight="1" spans="1:13">
      <c r="A51" s="86"/>
      <c r="B51" s="86"/>
      <c r="C51" s="86"/>
      <c r="D51" s="87"/>
      <c r="E51" s="41" t="s">
        <v>483</v>
      </c>
      <c r="F51" s="41" t="s">
        <v>484</v>
      </c>
      <c r="G51" s="34" t="s">
        <v>557</v>
      </c>
      <c r="H51" s="92" t="s">
        <v>486</v>
      </c>
      <c r="I51" s="97" t="s">
        <v>485</v>
      </c>
      <c r="J51" s="87"/>
      <c r="K51" s="95" t="s">
        <v>452</v>
      </c>
      <c r="L51" s="95" t="s">
        <v>448</v>
      </c>
      <c r="M51" s="95"/>
    </row>
    <row r="52" spans="1:13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</row>
    <row r="53" spans="1:13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</row>
    <row r="54" spans="1:13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  <row r="55" spans="1:13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</row>
    <row r="56" spans="1:13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</row>
    <row r="57" spans="1:13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</row>
    <row r="58" spans="1:13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</row>
    <row r="59" spans="1:13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</row>
    <row r="60" spans="1:13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</row>
    <row r="61" spans="1:13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</row>
    <row r="62" spans="1:13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3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</row>
    <row r="66" spans="1:13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</row>
    <row r="67" spans="1:13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</row>
    <row r="68" spans="1:13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</row>
    <row r="69" spans="1:13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</row>
    <row r="70" spans="1:13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</row>
    <row r="71" spans="1:13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</row>
    <row r="72" spans="1:13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</row>
    <row r="73" spans="1:13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</row>
    <row r="74" spans="1:13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</row>
    <row r="75" spans="1:13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</row>
    <row r="76" spans="1:13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</row>
    <row r="77" spans="1:13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</row>
    <row r="78" spans="1:13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</row>
    <row r="79" spans="1:13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</row>
    <row r="80" spans="1:13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</row>
    <row r="81" spans="1:13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</row>
    <row r="82" spans="1:13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</row>
    <row r="83" spans="1:13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</row>
    <row r="84" spans="1:13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</row>
    <row r="85" spans="1:13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</row>
    <row r="86" spans="1:13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</row>
    <row r="87" spans="1:13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</row>
    <row r="88" spans="1:13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</row>
    <row r="89" spans="1:13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</row>
    <row r="90" spans="1:13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</row>
    <row r="91" spans="1:13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</row>
    <row r="92" spans="1:13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</row>
    <row r="93" spans="1:13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</row>
    <row r="94" spans="1:13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</row>
    <row r="95" spans="1:13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</row>
    <row r="96" spans="10:13">
      <c r="J96" s="93"/>
      <c r="K96" s="93"/>
      <c r="L96" s="93"/>
      <c r="M96" s="93"/>
    </row>
    <row r="97" spans="10:13">
      <c r="J97" s="93"/>
      <c r="K97" s="93"/>
      <c r="L97" s="93"/>
      <c r="M97" s="93"/>
    </row>
    <row r="98" spans="10:13">
      <c r="J98" s="93"/>
      <c r="K98" s="93"/>
      <c r="L98" s="93"/>
      <c r="M98" s="93"/>
    </row>
    <row r="99" spans="10:13">
      <c r="J99" s="93"/>
      <c r="K99" s="93"/>
      <c r="L99" s="93"/>
      <c r="M99" s="93"/>
    </row>
    <row r="100" spans="10:13">
      <c r="J100" s="93"/>
      <c r="K100" s="93"/>
      <c r="L100" s="93"/>
      <c r="M100" s="93"/>
    </row>
    <row r="101" spans="10:13">
      <c r="J101" s="93"/>
      <c r="K101" s="93"/>
      <c r="L101" s="93"/>
      <c r="M101" s="93"/>
    </row>
    <row r="102" spans="10:13">
      <c r="J102" s="93"/>
      <c r="K102" s="93"/>
      <c r="L102" s="93"/>
      <c r="M102" s="93"/>
    </row>
    <row r="103" spans="10:13">
      <c r="J103" s="93"/>
      <c r="K103" s="93"/>
      <c r="L103" s="93"/>
      <c r="M103" s="93"/>
    </row>
    <row r="104" spans="10:13">
      <c r="J104" s="93"/>
      <c r="K104" s="93"/>
      <c r="L104" s="93"/>
      <c r="M104" s="93"/>
    </row>
    <row r="105" spans="10:13">
      <c r="J105" s="93"/>
      <c r="K105" s="93"/>
      <c r="L105" s="93"/>
      <c r="M105" s="93"/>
    </row>
    <row r="106" spans="10:13">
      <c r="J106" s="93"/>
      <c r="K106" s="93"/>
      <c r="L106" s="93"/>
      <c r="M106" s="93"/>
    </row>
    <row r="107" spans="10:13">
      <c r="J107" s="93"/>
      <c r="K107" s="93"/>
      <c r="L107" s="93"/>
      <c r="M107" s="93"/>
    </row>
    <row r="108" spans="10:13">
      <c r="J108" s="93"/>
      <c r="K108" s="93"/>
      <c r="L108" s="93"/>
      <c r="M108" s="93"/>
    </row>
    <row r="109" spans="10:13">
      <c r="J109" s="93"/>
      <c r="K109" s="93"/>
      <c r="L109" s="93"/>
      <c r="M109" s="93"/>
    </row>
    <row r="110" spans="10:13">
      <c r="J110" s="93"/>
      <c r="K110" s="93"/>
      <c r="L110" s="93"/>
      <c r="M110" s="93"/>
    </row>
    <row r="111" spans="10:13">
      <c r="J111" s="93"/>
      <c r="K111" s="93"/>
      <c r="L111" s="93"/>
      <c r="M111" s="93"/>
    </row>
    <row r="112" spans="10:13">
      <c r="J112" s="93"/>
      <c r="K112" s="93"/>
      <c r="L112" s="93"/>
      <c r="M112" s="93"/>
    </row>
    <row r="113" spans="10:13">
      <c r="J113" s="93"/>
      <c r="K113" s="93"/>
      <c r="L113" s="93"/>
      <c r="M113" s="93"/>
    </row>
    <row r="114" spans="10:13">
      <c r="J114" s="93"/>
      <c r="K114" s="93"/>
      <c r="L114" s="93"/>
      <c r="M114" s="93"/>
    </row>
  </sheetData>
  <mergeCells count="36">
    <mergeCell ref="A2:M2"/>
    <mergeCell ref="A3:K3"/>
    <mergeCell ref="L3:M3"/>
    <mergeCell ref="E4:M4"/>
    <mergeCell ref="A4:A5"/>
    <mergeCell ref="A8:A22"/>
    <mergeCell ref="A23:A34"/>
    <mergeCell ref="A35:A51"/>
    <mergeCell ref="B4:B5"/>
    <mergeCell ref="B8:B22"/>
    <mergeCell ref="B23:B34"/>
    <mergeCell ref="B35:B51"/>
    <mergeCell ref="C4:C5"/>
    <mergeCell ref="C8:C22"/>
    <mergeCell ref="C23:C34"/>
    <mergeCell ref="C35:C51"/>
    <mergeCell ref="D4:D5"/>
    <mergeCell ref="D8:D22"/>
    <mergeCell ref="D23:D34"/>
    <mergeCell ref="D35:D51"/>
    <mergeCell ref="E8:E10"/>
    <mergeCell ref="E11:E15"/>
    <mergeCell ref="E16:E21"/>
    <mergeCell ref="E24:E31"/>
    <mergeCell ref="E32:E33"/>
    <mergeCell ref="E36:E48"/>
    <mergeCell ref="E49:E50"/>
    <mergeCell ref="F8:F10"/>
    <mergeCell ref="F11:F13"/>
    <mergeCell ref="F16:F17"/>
    <mergeCell ref="F18:F21"/>
    <mergeCell ref="F24:F25"/>
    <mergeCell ref="F26:F29"/>
    <mergeCell ref="F30:F31"/>
    <mergeCell ref="F36:F44"/>
    <mergeCell ref="F45:F47"/>
  </mergeCells>
  <printOptions horizontalCentered="1"/>
  <pageMargins left="0.0777777777777778" right="0.0777777777777778" top="0.747916666666667" bottom="0.432638888888889" header="0.432638888888889" footer="0.275"/>
  <pageSetup paperSize="9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1"/>
  <sheetViews>
    <sheetView zoomScale="120" zoomScaleNormal="120" workbookViewId="0">
      <pane ySplit="7" topLeftCell="A8" activePane="bottomLeft" state="frozen"/>
      <selection/>
      <selection pane="bottomLeft" activeCell="C5" sqref="C5:I5"/>
    </sheetView>
  </sheetViews>
  <sheetFormatPr defaultColWidth="9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15.4833333333333" customWidth="1"/>
    <col min="11" max="11" width="7.10833333333333" customWidth="1"/>
    <col min="12" max="12" width="8.84166666666667" customWidth="1"/>
    <col min="13" max="13" width="8.275" customWidth="1"/>
    <col min="14" max="14" width="8.14166666666667" customWidth="1"/>
    <col min="15" max="15" width="8.75" customWidth="1"/>
    <col min="16" max="16" width="6.24166666666667" customWidth="1"/>
    <col min="17" max="17" width="20.2833333333333" customWidth="1"/>
    <col min="18" max="18" width="23.9416666666667" customWidth="1"/>
    <col min="19" max="19" width="11.4" customWidth="1"/>
  </cols>
  <sheetData>
    <row r="1" ht="16.35" customHeight="1" spans="1:19">
      <c r="A1" s="1"/>
      <c r="S1" s="1" t="s">
        <v>558</v>
      </c>
    </row>
    <row r="2" ht="42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49" t="s">
        <v>31</v>
      </c>
      <c r="R4" s="49"/>
      <c r="S4" s="49"/>
    </row>
    <row r="5" ht="18.1" customHeight="1" spans="1:19">
      <c r="A5" s="4" t="s">
        <v>374</v>
      </c>
      <c r="B5" s="4" t="s">
        <v>375</v>
      </c>
      <c r="C5" s="4" t="s">
        <v>559</v>
      </c>
      <c r="D5" s="4"/>
      <c r="E5" s="4"/>
      <c r="F5" s="4"/>
      <c r="G5" s="4"/>
      <c r="H5" s="4"/>
      <c r="I5" s="4"/>
      <c r="J5" s="4" t="s">
        <v>560</v>
      </c>
      <c r="K5" s="4" t="s">
        <v>561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417</v>
      </c>
      <c r="D6" s="4" t="s">
        <v>562</v>
      </c>
      <c r="E6" s="4"/>
      <c r="F6" s="4"/>
      <c r="G6" s="4"/>
      <c r="H6" s="4" t="s">
        <v>563</v>
      </c>
      <c r="I6" s="4"/>
      <c r="J6" s="4"/>
      <c r="K6" s="4"/>
      <c r="L6" s="4"/>
      <c r="M6" s="4"/>
      <c r="N6" s="7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138</v>
      </c>
      <c r="E7" s="4" t="s">
        <v>564</v>
      </c>
      <c r="F7" s="4" t="s">
        <v>142</v>
      </c>
      <c r="G7" s="4" t="s">
        <v>565</v>
      </c>
      <c r="H7" s="4" t="s">
        <v>159</v>
      </c>
      <c r="I7" s="4" t="s">
        <v>160</v>
      </c>
      <c r="J7" s="4"/>
      <c r="K7" s="4" t="s">
        <v>420</v>
      </c>
      <c r="L7" s="4" t="s">
        <v>421</v>
      </c>
      <c r="M7" s="14" t="s">
        <v>422</v>
      </c>
      <c r="N7" s="15" t="s">
        <v>427</v>
      </c>
      <c r="O7" s="16" t="s">
        <v>423</v>
      </c>
      <c r="P7" s="4" t="s">
        <v>566</v>
      </c>
      <c r="Q7" s="4" t="s">
        <v>567</v>
      </c>
      <c r="R7" s="4" t="s">
        <v>568</v>
      </c>
      <c r="S7" s="4" t="s">
        <v>428</v>
      </c>
    </row>
    <row r="8" ht="19.6" customHeight="1" spans="1:19">
      <c r="A8" s="5">
        <v>306001</v>
      </c>
      <c r="B8" s="5" t="s">
        <v>3</v>
      </c>
      <c r="C8" s="6">
        <v>6608.07</v>
      </c>
      <c r="D8" s="6">
        <v>6608.07</v>
      </c>
      <c r="E8" s="7"/>
      <c r="F8" s="7"/>
      <c r="G8" s="7"/>
      <c r="H8" s="6">
        <v>2306.81</v>
      </c>
      <c r="I8" s="6">
        <v>4301.26</v>
      </c>
      <c r="J8" s="17" t="s">
        <v>569</v>
      </c>
      <c r="K8" s="17" t="s">
        <v>431</v>
      </c>
      <c r="L8" s="18" t="s">
        <v>432</v>
      </c>
      <c r="M8" s="19" t="s">
        <v>570</v>
      </c>
      <c r="N8" s="20" t="s">
        <v>437</v>
      </c>
      <c r="O8" s="21">
        <v>1</v>
      </c>
      <c r="P8" s="22" t="s">
        <v>452</v>
      </c>
      <c r="Q8" s="22" t="s">
        <v>571</v>
      </c>
      <c r="R8" s="4"/>
      <c r="S8" s="4"/>
    </row>
    <row r="9" ht="19.6" customHeight="1" spans="1:19">
      <c r="A9" s="8"/>
      <c r="B9" s="8"/>
      <c r="C9" s="9"/>
      <c r="D9" s="9"/>
      <c r="E9" s="10"/>
      <c r="F9" s="10"/>
      <c r="G9" s="10"/>
      <c r="H9" s="9"/>
      <c r="I9" s="9"/>
      <c r="J9" s="23"/>
      <c r="K9" s="23"/>
      <c r="L9" s="24"/>
      <c r="M9" s="19" t="s">
        <v>572</v>
      </c>
      <c r="N9" s="20" t="s">
        <v>493</v>
      </c>
      <c r="O9" s="25" t="s">
        <v>573</v>
      </c>
      <c r="P9" s="22" t="s">
        <v>492</v>
      </c>
      <c r="Q9" s="22" t="s">
        <v>491</v>
      </c>
      <c r="R9" s="4"/>
      <c r="S9" s="4"/>
    </row>
    <row r="10" ht="19.6" customHeight="1" spans="1:19">
      <c r="A10" s="8"/>
      <c r="B10" s="8"/>
      <c r="C10" s="9"/>
      <c r="D10" s="9"/>
      <c r="E10" s="10"/>
      <c r="F10" s="10"/>
      <c r="G10" s="10"/>
      <c r="H10" s="9"/>
      <c r="I10" s="9"/>
      <c r="J10" s="23"/>
      <c r="K10" s="26"/>
      <c r="L10" s="24"/>
      <c r="M10" s="19" t="s">
        <v>574</v>
      </c>
      <c r="N10" s="20" t="s">
        <v>493</v>
      </c>
      <c r="O10" s="25" t="s">
        <v>575</v>
      </c>
      <c r="P10" s="22" t="s">
        <v>492</v>
      </c>
      <c r="Q10" s="22" t="s">
        <v>491</v>
      </c>
      <c r="R10" s="4"/>
      <c r="S10" s="4"/>
    </row>
    <row r="11" ht="19.55" customHeight="1" spans="1:19">
      <c r="A11" s="8"/>
      <c r="B11" s="8"/>
      <c r="C11" s="9"/>
      <c r="D11" s="9"/>
      <c r="E11" s="10"/>
      <c r="F11" s="10"/>
      <c r="G11" s="10"/>
      <c r="H11" s="9"/>
      <c r="I11" s="9"/>
      <c r="J11" s="23"/>
      <c r="K11" s="27" t="s">
        <v>442</v>
      </c>
      <c r="L11" s="17" t="s">
        <v>576</v>
      </c>
      <c r="M11" s="28" t="s">
        <v>577</v>
      </c>
      <c r="N11" s="29" t="s">
        <v>448</v>
      </c>
      <c r="O11" s="30" t="s">
        <v>445</v>
      </c>
      <c r="P11" s="30" t="s">
        <v>447</v>
      </c>
      <c r="Q11" s="30" t="s">
        <v>446</v>
      </c>
      <c r="R11" s="50"/>
      <c r="S11" s="50"/>
    </row>
    <row r="12" ht="18.95" customHeight="1" spans="1:19">
      <c r="A12" s="8"/>
      <c r="B12" s="8"/>
      <c r="C12" s="9"/>
      <c r="D12" s="9"/>
      <c r="E12" s="10"/>
      <c r="F12" s="10"/>
      <c r="G12" s="10"/>
      <c r="H12" s="9"/>
      <c r="I12" s="9"/>
      <c r="J12" s="23"/>
      <c r="K12" s="27"/>
      <c r="L12" s="23"/>
      <c r="M12" s="31" t="s">
        <v>521</v>
      </c>
      <c r="N12" s="32" t="s">
        <v>448</v>
      </c>
      <c r="O12" s="30" t="s">
        <v>522</v>
      </c>
      <c r="P12" s="30" t="s">
        <v>447</v>
      </c>
      <c r="Q12" s="51" t="s">
        <v>523</v>
      </c>
      <c r="R12" s="50"/>
      <c r="S12" s="50"/>
    </row>
    <row r="13" ht="19.55" customHeight="1" spans="1:19">
      <c r="A13" s="8"/>
      <c r="B13" s="8"/>
      <c r="C13" s="9"/>
      <c r="D13" s="9"/>
      <c r="E13" s="10"/>
      <c r="F13" s="10"/>
      <c r="G13" s="10"/>
      <c r="H13" s="9"/>
      <c r="I13" s="9"/>
      <c r="J13" s="23"/>
      <c r="K13" s="27"/>
      <c r="L13" s="23"/>
      <c r="M13" s="31" t="s">
        <v>578</v>
      </c>
      <c r="N13" s="32" t="s">
        <v>448</v>
      </c>
      <c r="O13" s="30" t="s">
        <v>579</v>
      </c>
      <c r="P13" s="30" t="s">
        <v>580</v>
      </c>
      <c r="Q13" s="52" t="s">
        <v>581</v>
      </c>
      <c r="R13" s="50"/>
      <c r="S13" s="50"/>
    </row>
    <row r="14" ht="18.95" customHeight="1" spans="1:19">
      <c r="A14" s="8"/>
      <c r="B14" s="8"/>
      <c r="C14" s="9"/>
      <c r="D14" s="9"/>
      <c r="E14" s="10"/>
      <c r="F14" s="10"/>
      <c r="G14" s="10"/>
      <c r="H14" s="9"/>
      <c r="I14" s="9"/>
      <c r="J14" s="23"/>
      <c r="K14" s="27"/>
      <c r="L14" s="23"/>
      <c r="M14" s="33" t="s">
        <v>582</v>
      </c>
      <c r="N14" s="32" t="s">
        <v>437</v>
      </c>
      <c r="O14" s="34" t="s">
        <v>543</v>
      </c>
      <c r="P14" s="30" t="s">
        <v>527</v>
      </c>
      <c r="Q14" s="52" t="s">
        <v>583</v>
      </c>
      <c r="R14" s="50"/>
      <c r="S14" s="50"/>
    </row>
    <row r="15" ht="18.1" customHeight="1" spans="1:19">
      <c r="A15" s="8"/>
      <c r="B15" s="8"/>
      <c r="C15" s="9"/>
      <c r="D15" s="9"/>
      <c r="E15" s="10"/>
      <c r="F15" s="10"/>
      <c r="G15" s="10"/>
      <c r="H15" s="9"/>
      <c r="I15" s="9"/>
      <c r="J15" s="23"/>
      <c r="K15" s="27"/>
      <c r="L15" s="23"/>
      <c r="M15" s="33" t="s">
        <v>584</v>
      </c>
      <c r="N15" s="32" t="s">
        <v>437</v>
      </c>
      <c r="O15" s="34" t="s">
        <v>525</v>
      </c>
      <c r="P15" s="30" t="s">
        <v>527</v>
      </c>
      <c r="Q15" s="52" t="s">
        <v>524</v>
      </c>
      <c r="R15" s="50"/>
      <c r="S15" s="50"/>
    </row>
    <row r="16" ht="19.55" customHeight="1" spans="1:19">
      <c r="A16" s="8"/>
      <c r="B16" s="8"/>
      <c r="C16" s="9"/>
      <c r="D16" s="9"/>
      <c r="E16" s="10"/>
      <c r="F16" s="10"/>
      <c r="G16" s="10"/>
      <c r="H16" s="9"/>
      <c r="I16" s="9"/>
      <c r="J16" s="23"/>
      <c r="K16" s="27"/>
      <c r="L16" s="23"/>
      <c r="M16" s="33" t="s">
        <v>585</v>
      </c>
      <c r="N16" s="32" t="s">
        <v>448</v>
      </c>
      <c r="O16" s="30" t="s">
        <v>495</v>
      </c>
      <c r="P16" s="30" t="s">
        <v>447</v>
      </c>
      <c r="Q16" s="53" t="s">
        <v>586</v>
      </c>
      <c r="R16" s="50"/>
      <c r="S16" s="50"/>
    </row>
    <row r="17" ht="19.55" customHeight="1" spans="1:19">
      <c r="A17" s="8"/>
      <c r="B17" s="8"/>
      <c r="C17" s="9"/>
      <c r="D17" s="9"/>
      <c r="E17" s="10"/>
      <c r="F17" s="10"/>
      <c r="G17" s="10"/>
      <c r="H17" s="9"/>
      <c r="I17" s="9"/>
      <c r="J17" s="23"/>
      <c r="K17" s="27"/>
      <c r="L17" s="26"/>
      <c r="M17" s="33" t="s">
        <v>587</v>
      </c>
      <c r="N17" s="32" t="s">
        <v>448</v>
      </c>
      <c r="O17" s="30" t="s">
        <v>495</v>
      </c>
      <c r="P17" s="30" t="s">
        <v>447</v>
      </c>
      <c r="Q17" s="53" t="s">
        <v>588</v>
      </c>
      <c r="R17" s="50"/>
      <c r="S17" s="50"/>
    </row>
    <row r="18" ht="19.55" customHeight="1" spans="1:19">
      <c r="A18" s="8"/>
      <c r="B18" s="8"/>
      <c r="C18" s="9"/>
      <c r="D18" s="9"/>
      <c r="E18" s="10"/>
      <c r="F18" s="10"/>
      <c r="G18" s="10"/>
      <c r="H18" s="9"/>
      <c r="I18" s="9"/>
      <c r="J18" s="23"/>
      <c r="K18" s="27"/>
      <c r="L18" s="17" t="s">
        <v>589</v>
      </c>
      <c r="M18" s="35" t="s">
        <v>457</v>
      </c>
      <c r="N18" s="36" t="s">
        <v>437</v>
      </c>
      <c r="O18" s="37">
        <v>1</v>
      </c>
      <c r="P18" s="38" t="s">
        <v>452</v>
      </c>
      <c r="Q18" s="30" t="s">
        <v>458</v>
      </c>
      <c r="R18" s="50"/>
      <c r="S18" s="50"/>
    </row>
    <row r="19" ht="19.8" customHeight="1" spans="1:19">
      <c r="A19" s="8"/>
      <c r="B19" s="8"/>
      <c r="C19" s="9"/>
      <c r="D19" s="9"/>
      <c r="E19" s="10"/>
      <c r="F19" s="10"/>
      <c r="G19" s="10"/>
      <c r="H19" s="9"/>
      <c r="I19" s="9"/>
      <c r="J19" s="23"/>
      <c r="K19" s="27"/>
      <c r="L19" s="23"/>
      <c r="M19" s="39"/>
      <c r="N19" s="36" t="s">
        <v>437</v>
      </c>
      <c r="O19" s="37">
        <v>1</v>
      </c>
      <c r="P19" s="38" t="s">
        <v>452</v>
      </c>
      <c r="Q19" s="30" t="s">
        <v>590</v>
      </c>
      <c r="R19" s="50"/>
      <c r="S19" s="50"/>
    </row>
    <row r="20" spans="1:19">
      <c r="A20" s="8"/>
      <c r="B20" s="8"/>
      <c r="C20" s="9"/>
      <c r="D20" s="9"/>
      <c r="E20" s="10"/>
      <c r="F20" s="10"/>
      <c r="G20" s="10"/>
      <c r="H20" s="9"/>
      <c r="I20" s="9"/>
      <c r="J20" s="23"/>
      <c r="K20" s="27"/>
      <c r="L20" s="23"/>
      <c r="M20" s="40"/>
      <c r="N20" s="36" t="s">
        <v>437</v>
      </c>
      <c r="O20" s="37">
        <v>1</v>
      </c>
      <c r="P20" s="38" t="s">
        <v>452</v>
      </c>
      <c r="Q20" s="30" t="s">
        <v>591</v>
      </c>
      <c r="R20" s="50"/>
      <c r="S20" s="50"/>
    </row>
    <row r="21" spans="1:19">
      <c r="A21" s="8"/>
      <c r="B21" s="8"/>
      <c r="C21" s="9"/>
      <c r="D21" s="9"/>
      <c r="E21" s="10"/>
      <c r="F21" s="10"/>
      <c r="G21" s="10"/>
      <c r="H21" s="9"/>
      <c r="I21" s="9"/>
      <c r="J21" s="23"/>
      <c r="K21" s="27"/>
      <c r="L21" s="23"/>
      <c r="M21" s="34" t="s">
        <v>592</v>
      </c>
      <c r="N21" s="36" t="s">
        <v>437</v>
      </c>
      <c r="O21" s="37">
        <v>1</v>
      </c>
      <c r="P21" s="38" t="s">
        <v>452</v>
      </c>
      <c r="Q21" s="54" t="s">
        <v>477</v>
      </c>
      <c r="R21" s="50"/>
      <c r="S21" s="50"/>
    </row>
    <row r="22" ht="19.5" spans="1:19">
      <c r="A22" s="8"/>
      <c r="B22" s="8"/>
      <c r="C22" s="9"/>
      <c r="D22" s="9"/>
      <c r="E22" s="10"/>
      <c r="F22" s="10"/>
      <c r="G22" s="10"/>
      <c r="H22" s="9"/>
      <c r="I22" s="9"/>
      <c r="J22" s="23"/>
      <c r="K22" s="27"/>
      <c r="L22" s="23"/>
      <c r="M22" s="41" t="s">
        <v>593</v>
      </c>
      <c r="N22" s="36" t="s">
        <v>448</v>
      </c>
      <c r="O22" s="38" t="s">
        <v>550</v>
      </c>
      <c r="P22" s="42" t="s">
        <v>452</v>
      </c>
      <c r="Q22" s="30" t="s">
        <v>594</v>
      </c>
      <c r="R22" s="50"/>
      <c r="S22" s="50"/>
    </row>
    <row r="23" ht="19.5" spans="1:19">
      <c r="A23" s="8"/>
      <c r="B23" s="8"/>
      <c r="C23" s="9"/>
      <c r="D23" s="9"/>
      <c r="E23" s="10"/>
      <c r="F23" s="10"/>
      <c r="G23" s="10"/>
      <c r="H23" s="9"/>
      <c r="I23" s="9"/>
      <c r="J23" s="23"/>
      <c r="K23" s="27"/>
      <c r="L23" s="26"/>
      <c r="M23" s="34" t="s">
        <v>595</v>
      </c>
      <c r="N23" s="36" t="s">
        <v>437</v>
      </c>
      <c r="O23" s="37">
        <v>1</v>
      </c>
      <c r="P23" s="42" t="s">
        <v>452</v>
      </c>
      <c r="Q23" s="30" t="s">
        <v>596</v>
      </c>
      <c r="R23" s="50"/>
      <c r="S23" s="50"/>
    </row>
    <row r="24" ht="19.6" customHeight="1" spans="1:19">
      <c r="A24" s="8"/>
      <c r="B24" s="8"/>
      <c r="C24" s="9"/>
      <c r="D24" s="9"/>
      <c r="E24" s="10"/>
      <c r="F24" s="10"/>
      <c r="G24" s="10"/>
      <c r="H24" s="9"/>
      <c r="I24" s="9"/>
      <c r="J24" s="23"/>
      <c r="K24" s="27"/>
      <c r="L24" s="43" t="s">
        <v>597</v>
      </c>
      <c r="M24" s="34" t="s">
        <v>552</v>
      </c>
      <c r="N24" s="44" t="s">
        <v>437</v>
      </c>
      <c r="O24" s="37">
        <v>1</v>
      </c>
      <c r="P24" s="42" t="s">
        <v>452</v>
      </c>
      <c r="Q24" s="38" t="s">
        <v>598</v>
      </c>
      <c r="R24" s="50"/>
      <c r="S24" s="50"/>
    </row>
    <row r="25" ht="19" customHeight="1" spans="1:19">
      <c r="A25" s="8"/>
      <c r="B25" s="8"/>
      <c r="C25" s="9"/>
      <c r="D25" s="9"/>
      <c r="E25" s="10"/>
      <c r="F25" s="10"/>
      <c r="G25" s="10"/>
      <c r="H25" s="9"/>
      <c r="I25" s="9"/>
      <c r="J25" s="23"/>
      <c r="K25" s="17" t="s">
        <v>599</v>
      </c>
      <c r="L25" s="17" t="s">
        <v>463</v>
      </c>
      <c r="M25" s="34" t="s">
        <v>464</v>
      </c>
      <c r="N25" s="45" t="s">
        <v>448</v>
      </c>
      <c r="O25" s="30" t="s">
        <v>465</v>
      </c>
      <c r="P25" s="30" t="s">
        <v>467</v>
      </c>
      <c r="Q25" s="51" t="s">
        <v>466</v>
      </c>
      <c r="R25" s="50"/>
      <c r="S25" s="50"/>
    </row>
    <row r="26" ht="19.5" spans="1:19">
      <c r="A26" s="8"/>
      <c r="B26" s="8"/>
      <c r="C26" s="9"/>
      <c r="D26" s="9"/>
      <c r="E26" s="10"/>
      <c r="F26" s="10"/>
      <c r="G26" s="10"/>
      <c r="H26" s="9"/>
      <c r="I26" s="9"/>
      <c r="J26" s="23"/>
      <c r="K26" s="23"/>
      <c r="L26" s="23"/>
      <c r="M26" s="46" t="s">
        <v>600</v>
      </c>
      <c r="N26" s="47" t="s">
        <v>472</v>
      </c>
      <c r="O26" s="30" t="s">
        <v>514</v>
      </c>
      <c r="P26" s="30" t="s">
        <v>471</v>
      </c>
      <c r="Q26" s="30" t="s">
        <v>601</v>
      </c>
      <c r="R26" s="50"/>
      <c r="S26" s="50"/>
    </row>
    <row r="27" spans="1:19">
      <c r="A27" s="8"/>
      <c r="B27" s="8"/>
      <c r="C27" s="9"/>
      <c r="D27" s="9"/>
      <c r="E27" s="10"/>
      <c r="F27" s="10"/>
      <c r="G27" s="10"/>
      <c r="H27" s="9"/>
      <c r="I27" s="9"/>
      <c r="J27" s="23"/>
      <c r="K27" s="23"/>
      <c r="L27" s="23"/>
      <c r="M27" s="46" t="s">
        <v>602</v>
      </c>
      <c r="N27" s="47" t="s">
        <v>472</v>
      </c>
      <c r="O27" s="30" t="s">
        <v>603</v>
      </c>
      <c r="P27" s="30" t="s">
        <v>471</v>
      </c>
      <c r="Q27" s="55" t="s">
        <v>604</v>
      </c>
      <c r="R27" s="50"/>
      <c r="S27" s="50"/>
    </row>
    <row r="28" spans="1:19">
      <c r="A28" s="8"/>
      <c r="B28" s="8"/>
      <c r="C28" s="9"/>
      <c r="D28" s="9"/>
      <c r="E28" s="10"/>
      <c r="F28" s="10"/>
      <c r="G28" s="10"/>
      <c r="H28" s="9"/>
      <c r="I28" s="9"/>
      <c r="J28" s="23"/>
      <c r="K28" s="23"/>
      <c r="L28" s="26"/>
      <c r="M28" s="48" t="s">
        <v>468</v>
      </c>
      <c r="N28" s="47" t="s">
        <v>472</v>
      </c>
      <c r="O28" s="30" t="s">
        <v>469</v>
      </c>
      <c r="P28" s="30" t="s">
        <v>471</v>
      </c>
      <c r="Q28" s="30" t="s">
        <v>470</v>
      </c>
      <c r="R28" s="50"/>
      <c r="S28" s="50"/>
    </row>
    <row r="29" ht="19.5" spans="1:19">
      <c r="A29" s="8"/>
      <c r="B29" s="8"/>
      <c r="C29" s="9"/>
      <c r="D29" s="9"/>
      <c r="E29" s="10"/>
      <c r="F29" s="10"/>
      <c r="G29" s="10"/>
      <c r="H29" s="9"/>
      <c r="I29" s="9"/>
      <c r="J29" s="23"/>
      <c r="K29" s="23"/>
      <c r="L29" s="17" t="s">
        <v>473</v>
      </c>
      <c r="M29" s="36" t="s">
        <v>474</v>
      </c>
      <c r="N29" s="36" t="s">
        <v>472</v>
      </c>
      <c r="O29" s="38" t="s">
        <v>475</v>
      </c>
      <c r="P29" s="38" t="s">
        <v>471</v>
      </c>
      <c r="Q29" s="36" t="s">
        <v>605</v>
      </c>
      <c r="R29" s="50"/>
      <c r="S29" s="50"/>
    </row>
    <row r="30" ht="19.5" spans="1:19">
      <c r="A30" s="8"/>
      <c r="B30" s="8"/>
      <c r="C30" s="9"/>
      <c r="D30" s="9"/>
      <c r="E30" s="10"/>
      <c r="F30" s="10"/>
      <c r="G30" s="10"/>
      <c r="H30" s="9"/>
      <c r="I30" s="9"/>
      <c r="J30" s="23"/>
      <c r="K30" s="26"/>
      <c r="L30" s="26"/>
      <c r="M30" s="36" t="s">
        <v>513</v>
      </c>
      <c r="N30" s="36" t="s">
        <v>472</v>
      </c>
      <c r="O30" s="38" t="s">
        <v>514</v>
      </c>
      <c r="P30" s="38" t="s">
        <v>471</v>
      </c>
      <c r="Q30" s="36" t="s">
        <v>606</v>
      </c>
      <c r="R30" s="50"/>
      <c r="S30" s="50"/>
    </row>
    <row r="31" ht="23" customHeight="1" spans="1:19">
      <c r="A31" s="11"/>
      <c r="B31" s="11"/>
      <c r="C31" s="12"/>
      <c r="D31" s="12"/>
      <c r="E31" s="13"/>
      <c r="F31" s="13"/>
      <c r="G31" s="13"/>
      <c r="H31" s="12"/>
      <c r="I31" s="12"/>
      <c r="J31" s="26"/>
      <c r="K31" s="27" t="s">
        <v>607</v>
      </c>
      <c r="L31" s="27" t="s">
        <v>516</v>
      </c>
      <c r="M31" s="36" t="s">
        <v>557</v>
      </c>
      <c r="N31" s="45" t="s">
        <v>448</v>
      </c>
      <c r="O31" s="36" t="s">
        <v>486</v>
      </c>
      <c r="P31" s="36" t="s">
        <v>452</v>
      </c>
      <c r="Q31" s="36" t="s">
        <v>557</v>
      </c>
      <c r="R31" s="50"/>
      <c r="S31" s="50"/>
    </row>
  </sheetData>
  <mergeCells count="30">
    <mergeCell ref="A2:S2"/>
    <mergeCell ref="A3:S3"/>
    <mergeCell ref="Q4:S4"/>
    <mergeCell ref="C5:I5"/>
    <mergeCell ref="D6:G6"/>
    <mergeCell ref="H6:I6"/>
    <mergeCell ref="A5:A7"/>
    <mergeCell ref="A8:A31"/>
    <mergeCell ref="B5:B7"/>
    <mergeCell ref="B8:B31"/>
    <mergeCell ref="C6:C7"/>
    <mergeCell ref="C8:C31"/>
    <mergeCell ref="D8:D31"/>
    <mergeCell ref="E8:E31"/>
    <mergeCell ref="F8:F31"/>
    <mergeCell ref="G8:G31"/>
    <mergeCell ref="H8:H31"/>
    <mergeCell ref="I8:I31"/>
    <mergeCell ref="J5:J7"/>
    <mergeCell ref="J8:J31"/>
    <mergeCell ref="K8:K10"/>
    <mergeCell ref="K11:K24"/>
    <mergeCell ref="K25:K30"/>
    <mergeCell ref="L8:L10"/>
    <mergeCell ref="L11:L17"/>
    <mergeCell ref="L18:L23"/>
    <mergeCell ref="L25:L28"/>
    <mergeCell ref="L29:L30"/>
    <mergeCell ref="M18:M20"/>
    <mergeCell ref="K5:S6"/>
  </mergeCells>
  <printOptions horizontalCentered="1"/>
  <pageMargins left="0.0784722222222222" right="0.0784722222222222" top="0.865972222222222" bottom="0.0784722222222222" header="0.590277777777778" footer="0"/>
  <pageSetup paperSize="9" scale="7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zoomScale="130" zoomScaleNormal="130" workbookViewId="0">
      <selection activeCell="B21" sqref="B21"/>
    </sheetView>
  </sheetViews>
  <sheetFormatPr defaultColWidth="9" defaultRowHeight="13.5" outlineLevelCol="7"/>
  <cols>
    <col min="1" max="1" width="29.45" customWidth="1"/>
    <col min="2" max="2" width="11.9416666666667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94" t="s">
        <v>29</v>
      </c>
    </row>
    <row r="2" ht="24.15" customHeight="1" spans="1:8">
      <c r="A2" s="180" t="s">
        <v>6</v>
      </c>
      <c r="B2" s="180"/>
      <c r="C2" s="180"/>
      <c r="D2" s="180"/>
      <c r="E2" s="180"/>
      <c r="F2" s="180"/>
      <c r="G2" s="180"/>
      <c r="H2" s="180"/>
    </row>
    <row r="3" ht="17.25" customHeight="1" spans="1:8">
      <c r="A3" s="57" t="s">
        <v>30</v>
      </c>
      <c r="B3" s="57"/>
      <c r="C3" s="57"/>
      <c r="D3" s="57"/>
      <c r="E3" s="57"/>
      <c r="F3" s="57"/>
      <c r="G3" s="49" t="s">
        <v>31</v>
      </c>
      <c r="H3" s="49"/>
    </row>
    <row r="4" ht="17.9" customHeight="1" spans="1:8">
      <c r="A4" s="58" t="s">
        <v>32</v>
      </c>
      <c r="B4" s="58"/>
      <c r="C4" s="58" t="s">
        <v>33</v>
      </c>
      <c r="D4" s="58"/>
      <c r="E4" s="58"/>
      <c r="F4" s="58"/>
      <c r="G4" s="58"/>
      <c r="H4" s="58"/>
    </row>
    <row r="5" ht="22.4" customHeight="1" spans="1:8">
      <c r="A5" s="58" t="s">
        <v>34</v>
      </c>
      <c r="B5" s="58" t="s">
        <v>35</v>
      </c>
      <c r="C5" s="58" t="s">
        <v>36</v>
      </c>
      <c r="D5" s="58" t="s">
        <v>35</v>
      </c>
      <c r="E5" s="58" t="s">
        <v>37</v>
      </c>
      <c r="F5" s="58" t="s">
        <v>35</v>
      </c>
      <c r="G5" s="58" t="s">
        <v>38</v>
      </c>
      <c r="H5" s="58" t="s">
        <v>35</v>
      </c>
    </row>
    <row r="6" ht="16.25" customHeight="1" spans="1:8">
      <c r="A6" s="61" t="s">
        <v>39</v>
      </c>
      <c r="B6" s="64">
        <v>6608.07</v>
      </c>
      <c r="C6" s="50" t="s">
        <v>40</v>
      </c>
      <c r="D6" s="116"/>
      <c r="E6" s="61" t="s">
        <v>41</v>
      </c>
      <c r="F6" s="60">
        <v>2306.81</v>
      </c>
      <c r="G6" s="50" t="s">
        <v>42</v>
      </c>
      <c r="H6" s="64">
        <v>1167.4</v>
      </c>
    </row>
    <row r="7" ht="16.25" customHeight="1" spans="1:8">
      <c r="A7" s="50" t="s">
        <v>43</v>
      </c>
      <c r="B7" s="64">
        <v>6608.07</v>
      </c>
      <c r="C7" s="50" t="s">
        <v>44</v>
      </c>
      <c r="D7" s="116"/>
      <c r="E7" s="50" t="s">
        <v>45</v>
      </c>
      <c r="F7" s="64">
        <v>1167.4</v>
      </c>
      <c r="G7" s="50" t="s">
        <v>46</v>
      </c>
      <c r="H7" s="64">
        <v>4582.93</v>
      </c>
    </row>
    <row r="8" ht="16.25" customHeight="1" spans="1:8">
      <c r="A8" s="61" t="s">
        <v>47</v>
      </c>
      <c r="B8" s="64"/>
      <c r="C8" s="50" t="s">
        <v>48</v>
      </c>
      <c r="D8" s="116"/>
      <c r="E8" s="50" t="s">
        <v>49</v>
      </c>
      <c r="F8" s="64">
        <v>281.67</v>
      </c>
      <c r="G8" s="50" t="s">
        <v>50</v>
      </c>
      <c r="H8" s="64"/>
    </row>
    <row r="9" ht="16.25" customHeight="1" spans="1:8">
      <c r="A9" s="50" t="s">
        <v>51</v>
      </c>
      <c r="B9" s="64"/>
      <c r="C9" s="50" t="s">
        <v>52</v>
      </c>
      <c r="D9" s="116"/>
      <c r="E9" s="50" t="s">
        <v>53</v>
      </c>
      <c r="F9" s="64">
        <v>857.74</v>
      </c>
      <c r="G9" s="50" t="s">
        <v>54</v>
      </c>
      <c r="H9" s="64"/>
    </row>
    <row r="10" ht="16.25" customHeight="1" spans="1:8">
      <c r="A10" s="50" t="s">
        <v>55</v>
      </c>
      <c r="B10" s="64"/>
      <c r="C10" s="50" t="s">
        <v>56</v>
      </c>
      <c r="D10" s="116"/>
      <c r="E10" s="61" t="s">
        <v>57</v>
      </c>
      <c r="F10" s="60">
        <v>4301.26</v>
      </c>
      <c r="G10" s="50" t="s">
        <v>58</v>
      </c>
      <c r="H10" s="64"/>
    </row>
    <row r="11" ht="16.25" customHeight="1" spans="1:8">
      <c r="A11" s="50" t="s">
        <v>59</v>
      </c>
      <c r="B11" s="64"/>
      <c r="C11" s="50" t="s">
        <v>60</v>
      </c>
      <c r="D11" s="116"/>
      <c r="E11" s="50" t="s">
        <v>61</v>
      </c>
      <c r="F11" s="64"/>
      <c r="G11" s="50" t="s">
        <v>62</v>
      </c>
      <c r="H11" s="64"/>
    </row>
    <row r="12" ht="16.25" customHeight="1" spans="1:8">
      <c r="A12" s="50" t="s">
        <v>63</v>
      </c>
      <c r="B12" s="64"/>
      <c r="C12" s="50" t="s">
        <v>64</v>
      </c>
      <c r="D12" s="116"/>
      <c r="E12" s="50" t="s">
        <v>65</v>
      </c>
      <c r="F12" s="64">
        <v>4301.26</v>
      </c>
      <c r="G12" s="50" t="s">
        <v>66</v>
      </c>
      <c r="H12" s="64"/>
    </row>
    <row r="13" ht="16.25" customHeight="1" spans="1:8">
      <c r="A13" s="50" t="s">
        <v>67</v>
      </c>
      <c r="B13" s="64"/>
      <c r="C13" s="50" t="s">
        <v>68</v>
      </c>
      <c r="D13" s="116">
        <v>984.16</v>
      </c>
      <c r="E13" s="50" t="s">
        <v>69</v>
      </c>
      <c r="F13" s="64"/>
      <c r="G13" s="50" t="s">
        <v>70</v>
      </c>
      <c r="H13" s="64"/>
    </row>
    <row r="14" ht="16.25" customHeight="1" spans="1:8">
      <c r="A14" s="50" t="s">
        <v>71</v>
      </c>
      <c r="B14" s="64"/>
      <c r="C14" s="50" t="s">
        <v>72</v>
      </c>
      <c r="D14" s="116"/>
      <c r="E14" s="50" t="s">
        <v>73</v>
      </c>
      <c r="F14" s="64"/>
      <c r="G14" s="50" t="s">
        <v>74</v>
      </c>
      <c r="H14" s="64">
        <v>857.74</v>
      </c>
    </row>
    <row r="15" ht="16.25" customHeight="1" spans="1:8">
      <c r="A15" s="50" t="s">
        <v>75</v>
      </c>
      <c r="B15" s="64"/>
      <c r="C15" s="50" t="s">
        <v>76</v>
      </c>
      <c r="D15" s="116"/>
      <c r="E15" s="50" t="s">
        <v>77</v>
      </c>
      <c r="F15" s="64"/>
      <c r="G15" s="50" t="s">
        <v>78</v>
      </c>
      <c r="H15" s="64"/>
    </row>
    <row r="16" ht="16.25" customHeight="1" spans="1:8">
      <c r="A16" s="50" t="s">
        <v>79</v>
      </c>
      <c r="B16" s="64"/>
      <c r="C16" s="50" t="s">
        <v>80</v>
      </c>
      <c r="D16" s="116"/>
      <c r="E16" s="50" t="s">
        <v>81</v>
      </c>
      <c r="F16" s="64"/>
      <c r="G16" s="50" t="s">
        <v>82</v>
      </c>
      <c r="H16" s="64"/>
    </row>
    <row r="17" ht="16.25" customHeight="1" spans="1:8">
      <c r="A17" s="50" t="s">
        <v>83</v>
      </c>
      <c r="B17" s="64"/>
      <c r="C17" s="50" t="s">
        <v>84</v>
      </c>
      <c r="D17" s="116">
        <v>5521.56</v>
      </c>
      <c r="E17" s="50" t="s">
        <v>85</v>
      </c>
      <c r="F17" s="64"/>
      <c r="G17" s="50" t="s">
        <v>86</v>
      </c>
      <c r="H17" s="64"/>
    </row>
    <row r="18" ht="16.25" customHeight="1" spans="1:8">
      <c r="A18" s="50" t="s">
        <v>87</v>
      </c>
      <c r="B18" s="64"/>
      <c r="C18" s="50" t="s">
        <v>88</v>
      </c>
      <c r="D18" s="116"/>
      <c r="E18" s="50" t="s">
        <v>89</v>
      </c>
      <c r="F18" s="64"/>
      <c r="G18" s="50" t="s">
        <v>90</v>
      </c>
      <c r="H18" s="64"/>
    </row>
    <row r="19" ht="16.25" customHeight="1" spans="1:8">
      <c r="A19" s="50" t="s">
        <v>91</v>
      </c>
      <c r="B19" s="64"/>
      <c r="C19" s="50" t="s">
        <v>92</v>
      </c>
      <c r="D19" s="116"/>
      <c r="E19" s="50" t="s">
        <v>93</v>
      </c>
      <c r="F19" s="64"/>
      <c r="G19" s="50" t="s">
        <v>94</v>
      </c>
      <c r="H19" s="64"/>
    </row>
    <row r="20" ht="16.25" customHeight="1" spans="1:8">
      <c r="A20" s="61" t="s">
        <v>95</v>
      </c>
      <c r="B20" s="60"/>
      <c r="C20" s="50" t="s">
        <v>96</v>
      </c>
      <c r="D20" s="116"/>
      <c r="E20" s="50" t="s">
        <v>97</v>
      </c>
      <c r="F20" s="64"/>
      <c r="G20" s="50"/>
      <c r="H20" s="64"/>
    </row>
    <row r="21" ht="16.25" customHeight="1" spans="1:8">
      <c r="A21" s="61" t="s">
        <v>98</v>
      </c>
      <c r="B21" s="60"/>
      <c r="C21" s="50" t="s">
        <v>99</v>
      </c>
      <c r="D21" s="116"/>
      <c r="E21" s="61" t="s">
        <v>100</v>
      </c>
      <c r="F21" s="60"/>
      <c r="G21" s="50"/>
      <c r="H21" s="64"/>
    </row>
    <row r="22" ht="16.25" customHeight="1" spans="1:8">
      <c r="A22" s="61" t="s">
        <v>101</v>
      </c>
      <c r="B22" s="60"/>
      <c r="C22" s="50" t="s">
        <v>102</v>
      </c>
      <c r="D22" s="116"/>
      <c r="E22" s="50"/>
      <c r="F22" s="50"/>
      <c r="G22" s="50"/>
      <c r="H22" s="64"/>
    </row>
    <row r="23" ht="16.25" customHeight="1" spans="1:8">
      <c r="A23" s="61" t="s">
        <v>103</v>
      </c>
      <c r="B23" s="60"/>
      <c r="C23" s="50" t="s">
        <v>104</v>
      </c>
      <c r="D23" s="116"/>
      <c r="E23" s="50"/>
      <c r="F23" s="50"/>
      <c r="G23" s="50"/>
      <c r="H23" s="64"/>
    </row>
    <row r="24" ht="16.25" customHeight="1" spans="1:8">
      <c r="A24" s="61" t="s">
        <v>105</v>
      </c>
      <c r="B24" s="60"/>
      <c r="C24" s="50" t="s">
        <v>106</v>
      </c>
      <c r="D24" s="116"/>
      <c r="E24" s="50"/>
      <c r="F24" s="50"/>
      <c r="G24" s="50"/>
      <c r="H24" s="64"/>
    </row>
    <row r="25" ht="16.25" customHeight="1" spans="1:8">
      <c r="A25" s="50" t="s">
        <v>107</v>
      </c>
      <c r="B25" s="64"/>
      <c r="C25" s="50" t="s">
        <v>108</v>
      </c>
      <c r="D25" s="116">
        <v>102.35</v>
      </c>
      <c r="E25" s="50"/>
      <c r="F25" s="50"/>
      <c r="G25" s="50"/>
      <c r="H25" s="64"/>
    </row>
    <row r="26" ht="16.25" customHeight="1" spans="1:8">
      <c r="A26" s="50" t="s">
        <v>109</v>
      </c>
      <c r="B26" s="64"/>
      <c r="C26" s="50" t="s">
        <v>110</v>
      </c>
      <c r="D26" s="116"/>
      <c r="E26" s="50"/>
      <c r="F26" s="50"/>
      <c r="G26" s="50"/>
      <c r="H26" s="64"/>
    </row>
    <row r="27" ht="16.25" customHeight="1" spans="1:8">
      <c r="A27" s="50" t="s">
        <v>111</v>
      </c>
      <c r="B27" s="64"/>
      <c r="C27" s="50" t="s">
        <v>112</v>
      </c>
      <c r="D27" s="116"/>
      <c r="E27" s="50"/>
      <c r="F27" s="50"/>
      <c r="G27" s="50"/>
      <c r="H27" s="64"/>
    </row>
    <row r="28" ht="16.25" customHeight="1" spans="1:8">
      <c r="A28" s="61" t="s">
        <v>113</v>
      </c>
      <c r="B28" s="60"/>
      <c r="C28" s="50" t="s">
        <v>114</v>
      </c>
      <c r="D28" s="116"/>
      <c r="E28" s="50"/>
      <c r="F28" s="50"/>
      <c r="G28" s="50"/>
      <c r="H28" s="64"/>
    </row>
    <row r="29" ht="16.25" customHeight="1" spans="1:8">
      <c r="A29" s="61" t="s">
        <v>115</v>
      </c>
      <c r="B29" s="60"/>
      <c r="C29" s="50" t="s">
        <v>116</v>
      </c>
      <c r="D29" s="116"/>
      <c r="E29" s="50"/>
      <c r="F29" s="50"/>
      <c r="G29" s="50"/>
      <c r="H29" s="64"/>
    </row>
    <row r="30" ht="16.25" customHeight="1" spans="1:8">
      <c r="A30" s="61" t="s">
        <v>117</v>
      </c>
      <c r="B30" s="60"/>
      <c r="C30" s="50" t="s">
        <v>118</v>
      </c>
      <c r="D30" s="116"/>
      <c r="E30" s="50"/>
      <c r="F30" s="50"/>
      <c r="G30" s="50"/>
      <c r="H30" s="64"/>
    </row>
    <row r="31" ht="16.25" customHeight="1" spans="1:8">
      <c r="A31" s="61" t="s">
        <v>119</v>
      </c>
      <c r="B31" s="60"/>
      <c r="C31" s="50" t="s">
        <v>120</v>
      </c>
      <c r="D31" s="116"/>
      <c r="E31" s="50"/>
      <c r="F31" s="50"/>
      <c r="G31" s="50"/>
      <c r="H31" s="64"/>
    </row>
    <row r="32" ht="16.25" customHeight="1" spans="1:8">
      <c r="A32" s="61" t="s">
        <v>121</v>
      </c>
      <c r="B32" s="60"/>
      <c r="C32" s="50" t="s">
        <v>122</v>
      </c>
      <c r="D32" s="116"/>
      <c r="E32" s="50"/>
      <c r="F32" s="50"/>
      <c r="G32" s="50"/>
      <c r="H32" s="64"/>
    </row>
    <row r="33" ht="16.25" customHeight="1" spans="1:8">
      <c r="A33" s="50"/>
      <c r="B33" s="50"/>
      <c r="C33" s="50" t="s">
        <v>123</v>
      </c>
      <c r="D33" s="116"/>
      <c r="E33" s="50"/>
      <c r="F33" s="50"/>
      <c r="G33" s="50"/>
      <c r="H33" s="50"/>
    </row>
    <row r="34" ht="16.25" customHeight="1" spans="1:8">
      <c r="A34" s="50"/>
      <c r="B34" s="50"/>
      <c r="C34" s="50" t="s">
        <v>124</v>
      </c>
      <c r="D34" s="116"/>
      <c r="E34" s="50"/>
      <c r="F34" s="50"/>
      <c r="G34" s="50"/>
      <c r="H34" s="50"/>
    </row>
    <row r="35" ht="16.25" customHeight="1" spans="1:8">
      <c r="A35" s="50"/>
      <c r="B35" s="50"/>
      <c r="C35" s="50" t="s">
        <v>125</v>
      </c>
      <c r="D35" s="116"/>
      <c r="E35" s="50"/>
      <c r="F35" s="50"/>
      <c r="G35" s="50"/>
      <c r="H35" s="50"/>
    </row>
    <row r="36" ht="16.25" customHeight="1" spans="1:8">
      <c r="A36" s="50"/>
      <c r="B36" s="50"/>
      <c r="C36" s="50"/>
      <c r="D36" s="50"/>
      <c r="E36" s="50"/>
      <c r="F36" s="50"/>
      <c r="G36" s="50"/>
      <c r="H36" s="50"/>
    </row>
    <row r="37" ht="16.25" customHeight="1" spans="1:8">
      <c r="A37" s="61" t="s">
        <v>126</v>
      </c>
      <c r="B37" s="60">
        <v>6608.07</v>
      </c>
      <c r="C37" s="61" t="s">
        <v>127</v>
      </c>
      <c r="D37" s="60">
        <v>6608.07</v>
      </c>
      <c r="E37" s="61" t="s">
        <v>127</v>
      </c>
      <c r="F37" s="60">
        <v>6608.07</v>
      </c>
      <c r="G37" s="61" t="s">
        <v>127</v>
      </c>
      <c r="H37" s="60">
        <v>6608.07</v>
      </c>
    </row>
    <row r="38" ht="16.25" customHeight="1" spans="1:8">
      <c r="A38" s="61" t="s">
        <v>128</v>
      </c>
      <c r="B38" s="60"/>
      <c r="C38" s="61" t="s">
        <v>129</v>
      </c>
      <c r="D38" s="60"/>
      <c r="E38" s="61" t="s">
        <v>129</v>
      </c>
      <c r="F38" s="60"/>
      <c r="G38" s="61" t="s">
        <v>129</v>
      </c>
      <c r="H38" s="60"/>
    </row>
    <row r="39" ht="16.25" customHeight="1" spans="1:8">
      <c r="A39" s="50"/>
      <c r="B39" s="64"/>
      <c r="C39" s="50"/>
      <c r="D39" s="64"/>
      <c r="E39" s="61"/>
      <c r="F39" s="60"/>
      <c r="G39" s="61"/>
      <c r="H39" s="60"/>
    </row>
    <row r="40" ht="16.25" customHeight="1" spans="1:8">
      <c r="A40" s="61" t="s">
        <v>130</v>
      </c>
      <c r="B40" s="60">
        <v>6608.07</v>
      </c>
      <c r="C40" s="61" t="s">
        <v>131</v>
      </c>
      <c r="D40" s="60">
        <v>6608.07</v>
      </c>
      <c r="E40" s="61" t="s">
        <v>131</v>
      </c>
      <c r="F40" s="60">
        <v>6608.07</v>
      </c>
      <c r="G40" s="61" t="s">
        <v>131</v>
      </c>
      <c r="H40" s="60">
        <v>6608.07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scale="8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zoomScale="120" zoomScaleNormal="120" workbookViewId="0">
      <selection activeCell="I5" sqref="I5:I6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94" t="s">
        <v>132</v>
      </c>
      <c r="Y1" s="94"/>
    </row>
    <row r="2" ht="33.6" customHeight="1" spans="1:25">
      <c r="A2" s="98" t="s">
        <v>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ht="22.4" customHeight="1" spans="1:25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49" t="s">
        <v>31</v>
      </c>
      <c r="Y3" s="49"/>
    </row>
    <row r="4" ht="22.4" customHeight="1" spans="1:25">
      <c r="A4" s="4" t="s">
        <v>133</v>
      </c>
      <c r="B4" s="4" t="s">
        <v>134</v>
      </c>
      <c r="C4" s="4" t="s">
        <v>135</v>
      </c>
      <c r="D4" s="4" t="s">
        <v>136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128</v>
      </c>
      <c r="T4" s="4"/>
      <c r="U4" s="4"/>
      <c r="V4" s="4"/>
      <c r="W4" s="4"/>
      <c r="X4" s="4"/>
      <c r="Y4" s="4"/>
    </row>
    <row r="5" ht="22.4" customHeight="1" spans="1:25">
      <c r="A5" s="4"/>
      <c r="B5" s="4"/>
      <c r="C5" s="4"/>
      <c r="D5" s="4" t="s">
        <v>137</v>
      </c>
      <c r="E5" s="4" t="s">
        <v>138</v>
      </c>
      <c r="F5" s="4" t="s">
        <v>139</v>
      </c>
      <c r="G5" s="4" t="s">
        <v>140</v>
      </c>
      <c r="H5" s="4" t="s">
        <v>141</v>
      </c>
      <c r="I5" s="4" t="s">
        <v>142</v>
      </c>
      <c r="J5" s="4" t="s">
        <v>143</v>
      </c>
      <c r="K5" s="4"/>
      <c r="L5" s="4"/>
      <c r="M5" s="4"/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137</v>
      </c>
      <c r="T5" s="4" t="s">
        <v>138</v>
      </c>
      <c r="U5" s="4" t="s">
        <v>139</v>
      </c>
      <c r="V5" s="4" t="s">
        <v>140</v>
      </c>
      <c r="W5" s="4" t="s">
        <v>141</v>
      </c>
      <c r="X5" s="4" t="s">
        <v>142</v>
      </c>
      <c r="Y5" s="4" t="s">
        <v>149</v>
      </c>
    </row>
    <row r="6" ht="22.4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150</v>
      </c>
      <c r="K6" s="4" t="s">
        <v>151</v>
      </c>
      <c r="L6" s="4" t="s">
        <v>152</v>
      </c>
      <c r="M6" s="4" t="s">
        <v>141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8" customHeight="1" spans="1:25">
      <c r="A7" s="61"/>
      <c r="B7" s="61" t="s">
        <v>135</v>
      </c>
      <c r="C7" s="125">
        <f>C8</f>
        <v>6608.07</v>
      </c>
      <c r="D7" s="125">
        <f>D8</f>
        <v>6608.07</v>
      </c>
      <c r="E7" s="125">
        <f>E8</f>
        <v>6608.07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</row>
    <row r="8" ht="22.8" customHeight="1" spans="1:25">
      <c r="A8" s="145">
        <v>306</v>
      </c>
      <c r="B8" s="145" t="s">
        <v>153</v>
      </c>
      <c r="C8" s="125">
        <v>6608.07</v>
      </c>
      <c r="D8" s="125">
        <v>6608.07</v>
      </c>
      <c r="E8" s="125">
        <v>6608.07</v>
      </c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</row>
    <row r="9" ht="22.8" customHeight="1" spans="1:25">
      <c r="A9" s="148" t="s">
        <v>154</v>
      </c>
      <c r="B9" s="27" t="s">
        <v>155</v>
      </c>
      <c r="C9" s="116">
        <v>6608.07</v>
      </c>
      <c r="D9" s="116">
        <v>6608.07</v>
      </c>
      <c r="E9" s="64">
        <v>6608.07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="120" zoomScaleNormal="120" workbookViewId="0">
      <pane ySplit="6" topLeftCell="A7" activePane="bottomLeft" state="frozen"/>
      <selection/>
      <selection pane="bottomLeft" activeCell="C16" sqref="C16"/>
    </sheetView>
  </sheetViews>
  <sheetFormatPr defaultColWidth="9" defaultRowHeight="13.5" outlineLevelCol="7"/>
  <cols>
    <col min="1" max="1" width="16.0083333333333" customWidth="1"/>
    <col min="2" max="2" width="25.7833333333333" customWidth="1"/>
    <col min="3" max="3" width="12.35" customWidth="1"/>
    <col min="4" max="4" width="11.4" customWidth="1"/>
    <col min="5" max="5" width="13.975" customWidth="1"/>
    <col min="6" max="6" width="14.7916666666667" customWidth="1"/>
    <col min="7" max="8" width="17.5" customWidth="1"/>
  </cols>
  <sheetData>
    <row r="1" ht="16.35" customHeight="1" spans="1:8">
      <c r="A1" s="169"/>
      <c r="H1" s="94" t="s">
        <v>156</v>
      </c>
    </row>
    <row r="2" ht="31.9" customHeight="1" spans="1:8">
      <c r="A2" s="150" t="s">
        <v>8</v>
      </c>
      <c r="B2" s="150"/>
      <c r="C2" s="150"/>
      <c r="D2" s="150"/>
      <c r="E2" s="150"/>
      <c r="F2" s="150"/>
      <c r="G2" s="150"/>
      <c r="H2" s="150"/>
    </row>
    <row r="3" ht="25" customHeight="1" spans="1:8">
      <c r="A3" s="151" t="s">
        <v>30</v>
      </c>
      <c r="B3" s="151"/>
      <c r="C3" s="57"/>
      <c r="D3" s="57"/>
      <c r="E3" s="57"/>
      <c r="F3" s="57"/>
      <c r="G3" s="57"/>
      <c r="H3" s="49" t="s">
        <v>31</v>
      </c>
    </row>
    <row r="4" ht="27.6" customHeight="1" spans="1:8">
      <c r="A4" s="107" t="s">
        <v>157</v>
      </c>
      <c r="B4" s="107" t="s">
        <v>158</v>
      </c>
      <c r="C4" s="123" t="s">
        <v>135</v>
      </c>
      <c r="D4" s="58" t="s">
        <v>159</v>
      </c>
      <c r="E4" s="58" t="s">
        <v>160</v>
      </c>
      <c r="F4" s="58" t="s">
        <v>161</v>
      </c>
      <c r="G4" s="58" t="s">
        <v>162</v>
      </c>
      <c r="H4" s="58" t="s">
        <v>163</v>
      </c>
    </row>
    <row r="5" ht="25.85" customHeight="1" spans="1:8">
      <c r="A5" s="107"/>
      <c r="B5" s="107"/>
      <c r="C5" s="123"/>
      <c r="D5" s="58"/>
      <c r="E5" s="58"/>
      <c r="F5" s="58"/>
      <c r="G5" s="58"/>
      <c r="H5" s="58"/>
    </row>
    <row r="6" ht="22.8" customHeight="1" spans="1:8">
      <c r="A6" s="170" t="s">
        <v>135</v>
      </c>
      <c r="B6" s="170"/>
      <c r="C6" s="60">
        <v>6608.07</v>
      </c>
      <c r="D6" s="60">
        <v>2306.81</v>
      </c>
      <c r="E6" s="60">
        <v>4301.26</v>
      </c>
      <c r="F6" s="171"/>
      <c r="G6" s="172"/>
      <c r="H6" s="172"/>
    </row>
    <row r="7" ht="22.8" customHeight="1" spans="1:8">
      <c r="A7" s="145">
        <v>306</v>
      </c>
      <c r="B7" s="145" t="s">
        <v>153</v>
      </c>
      <c r="C7" s="152">
        <v>6608.07</v>
      </c>
      <c r="D7" s="60">
        <v>2306.81</v>
      </c>
      <c r="E7" s="60">
        <v>4301.26</v>
      </c>
      <c r="F7" s="171"/>
      <c r="G7" s="173"/>
      <c r="H7" s="173"/>
    </row>
    <row r="8" ht="22.8" customHeight="1" spans="1:8">
      <c r="A8" s="148" t="s">
        <v>154</v>
      </c>
      <c r="B8" s="27" t="s">
        <v>155</v>
      </c>
      <c r="C8" s="121">
        <f>SUM(D8:E8)</f>
        <v>6608.07</v>
      </c>
      <c r="D8" s="64">
        <f>D9+D15+D18</f>
        <v>2306.81</v>
      </c>
      <c r="E8" s="64">
        <f>E9+E15+E18</f>
        <v>4301.26</v>
      </c>
      <c r="F8" s="171"/>
      <c r="G8" s="173"/>
      <c r="H8" s="173"/>
    </row>
    <row r="9" ht="20.7" customHeight="1" spans="1:8">
      <c r="A9" s="148" t="s">
        <v>164</v>
      </c>
      <c r="B9" s="27" t="s">
        <v>165</v>
      </c>
      <c r="C9" s="121">
        <v>984.16</v>
      </c>
      <c r="D9" s="64">
        <v>984.16</v>
      </c>
      <c r="E9" s="64"/>
      <c r="F9" s="171"/>
      <c r="G9" s="173"/>
      <c r="H9" s="173"/>
    </row>
    <row r="10" ht="19.8" customHeight="1" spans="1:8">
      <c r="A10" s="148" t="s">
        <v>166</v>
      </c>
      <c r="B10" s="27" t="s">
        <v>167</v>
      </c>
      <c r="C10" s="121">
        <v>976.65</v>
      </c>
      <c r="D10" s="64">
        <v>976.65</v>
      </c>
      <c r="E10" s="64"/>
      <c r="F10" s="171"/>
      <c r="G10" s="174"/>
      <c r="H10" s="174"/>
    </row>
    <row r="11" ht="19.8" customHeight="1" spans="1:8">
      <c r="A11" s="148" t="s">
        <v>168</v>
      </c>
      <c r="B11" s="50" t="s">
        <v>169</v>
      </c>
      <c r="C11" s="121">
        <v>844.49</v>
      </c>
      <c r="D11" s="121">
        <v>844.49</v>
      </c>
      <c r="E11" s="121"/>
      <c r="F11" s="175"/>
      <c r="G11" s="174"/>
      <c r="H11" s="174"/>
    </row>
    <row r="12" ht="20.7" customHeight="1" spans="1:8">
      <c r="A12" s="153" t="s">
        <v>170</v>
      </c>
      <c r="B12" s="115" t="s">
        <v>171</v>
      </c>
      <c r="C12" s="121">
        <v>132.16</v>
      </c>
      <c r="D12" s="64">
        <v>132.16</v>
      </c>
      <c r="E12" s="64"/>
      <c r="F12" s="171"/>
      <c r="G12" s="173"/>
      <c r="H12" s="173"/>
    </row>
    <row r="13" ht="19.8" customHeight="1" spans="1:8">
      <c r="A13" s="148" t="s">
        <v>172</v>
      </c>
      <c r="B13" s="115" t="s">
        <v>173</v>
      </c>
      <c r="C13" s="121">
        <v>7.51</v>
      </c>
      <c r="D13" s="64">
        <v>7.51</v>
      </c>
      <c r="E13" s="64"/>
      <c r="F13" s="171"/>
      <c r="G13" s="174"/>
      <c r="H13" s="174"/>
    </row>
    <row r="14" ht="22.4" customHeight="1" spans="1:8">
      <c r="A14" s="153" t="s">
        <v>174</v>
      </c>
      <c r="B14" s="115" t="s">
        <v>175</v>
      </c>
      <c r="C14" s="121">
        <v>7.51</v>
      </c>
      <c r="D14" s="121">
        <v>7.51</v>
      </c>
      <c r="E14" s="121"/>
      <c r="F14" s="175"/>
      <c r="G14" s="174"/>
      <c r="H14" s="174"/>
    </row>
    <row r="15" ht="19.8" customHeight="1" spans="1:8">
      <c r="A15" s="153" t="s">
        <v>176</v>
      </c>
      <c r="B15" s="115" t="s">
        <v>177</v>
      </c>
      <c r="C15" s="121">
        <v>5521.56</v>
      </c>
      <c r="D15" s="64">
        <v>1220.3</v>
      </c>
      <c r="E15" s="64">
        <v>4301.26</v>
      </c>
      <c r="F15" s="171"/>
      <c r="G15" s="174"/>
      <c r="H15" s="174"/>
    </row>
    <row r="16" ht="19.8" customHeight="1" spans="1:8">
      <c r="A16" s="153" t="s">
        <v>178</v>
      </c>
      <c r="B16" s="115" t="s">
        <v>179</v>
      </c>
      <c r="C16" s="121">
        <v>5521.56</v>
      </c>
      <c r="D16" s="121">
        <v>1220.3</v>
      </c>
      <c r="E16" s="121">
        <v>4301.26</v>
      </c>
      <c r="F16" s="175"/>
      <c r="G16" s="174"/>
      <c r="H16" s="174"/>
    </row>
    <row r="17" ht="20.7" customHeight="1" spans="1:8">
      <c r="A17" s="153" t="s">
        <v>180</v>
      </c>
      <c r="B17" s="120" t="s">
        <v>181</v>
      </c>
      <c r="C17" s="121">
        <v>5521.56</v>
      </c>
      <c r="D17" s="64">
        <v>1220.3</v>
      </c>
      <c r="E17" s="64">
        <v>4301.26</v>
      </c>
      <c r="F17" s="171"/>
      <c r="G17" s="173"/>
      <c r="H17" s="173"/>
    </row>
    <row r="18" ht="19.8" customHeight="1" spans="1:8">
      <c r="A18" s="153" t="s">
        <v>182</v>
      </c>
      <c r="B18" s="120" t="s">
        <v>183</v>
      </c>
      <c r="C18" s="121">
        <v>102.35</v>
      </c>
      <c r="D18" s="64">
        <v>102.35</v>
      </c>
      <c r="E18" s="64"/>
      <c r="F18" s="171"/>
      <c r="G18" s="174"/>
      <c r="H18" s="174"/>
    </row>
    <row r="19" ht="19.8" customHeight="1" spans="1:8">
      <c r="A19" s="176" t="s">
        <v>184</v>
      </c>
      <c r="B19" s="154" t="s">
        <v>185</v>
      </c>
      <c r="C19" s="157">
        <v>102.35</v>
      </c>
      <c r="D19" s="157">
        <v>102.35</v>
      </c>
      <c r="E19" s="157"/>
      <c r="F19" s="177"/>
      <c r="G19" s="178"/>
      <c r="H19" s="178"/>
    </row>
    <row r="20" ht="19" customHeight="1" spans="1:8">
      <c r="A20" s="158" t="s">
        <v>186</v>
      </c>
      <c r="B20" s="130" t="s">
        <v>187</v>
      </c>
      <c r="C20" s="179">
        <v>102.35</v>
      </c>
      <c r="D20" s="179">
        <v>102.35</v>
      </c>
      <c r="E20" s="140"/>
      <c r="F20" s="104"/>
      <c r="G20" s="104"/>
      <c r="H20" s="104"/>
    </row>
  </sheetData>
  <mergeCells count="10">
    <mergeCell ref="A2:H2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77777777777778" right="0.0777777777777778" top="0.55" bottom="0.4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zoomScale="120" zoomScaleNormal="120" workbookViewId="0">
      <selection activeCell="F11" sqref="F1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94" t="s">
        <v>188</v>
      </c>
      <c r="T1" s="94"/>
    </row>
    <row r="2" ht="42.25" customHeight="1" spans="1:20">
      <c r="A2" s="98" t="s">
        <v>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ht="19.8" customHeight="1" spans="1:20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49" t="s">
        <v>31</v>
      </c>
      <c r="T3" s="49"/>
    </row>
    <row r="4" ht="19.8" customHeight="1" spans="1:20">
      <c r="A4" s="4" t="s">
        <v>189</v>
      </c>
      <c r="B4" s="4"/>
      <c r="C4" s="4"/>
      <c r="D4" s="4" t="s">
        <v>190</v>
      </c>
      <c r="E4" s="4" t="s">
        <v>191</v>
      </c>
      <c r="F4" s="4" t="s">
        <v>192</v>
      </c>
      <c r="G4" s="4" t="s">
        <v>193</v>
      </c>
      <c r="H4" s="4" t="s">
        <v>194</v>
      </c>
      <c r="I4" s="4" t="s">
        <v>195</v>
      </c>
      <c r="J4" s="4" t="s">
        <v>196</v>
      </c>
      <c r="K4" s="4" t="s">
        <v>197</v>
      </c>
      <c r="L4" s="4" t="s">
        <v>198</v>
      </c>
      <c r="M4" s="4" t="s">
        <v>199</v>
      </c>
      <c r="N4" s="4" t="s">
        <v>200</v>
      </c>
      <c r="O4" s="4" t="s">
        <v>201</v>
      </c>
      <c r="P4" s="4" t="s">
        <v>202</v>
      </c>
      <c r="Q4" s="4" t="s">
        <v>203</v>
      </c>
      <c r="R4" s="4" t="s">
        <v>204</v>
      </c>
      <c r="S4" s="4" t="s">
        <v>205</v>
      </c>
      <c r="T4" s="4" t="s">
        <v>206</v>
      </c>
    </row>
    <row r="5" ht="20.7" customHeight="1" spans="1:20">
      <c r="A5" s="4" t="s">
        <v>207</v>
      </c>
      <c r="B5" s="4" t="s">
        <v>208</v>
      </c>
      <c r="C5" s="4" t="s">
        <v>209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61"/>
      <c r="B6" s="61"/>
      <c r="C6" s="61"/>
      <c r="D6" s="61"/>
      <c r="E6" s="61" t="s">
        <v>135</v>
      </c>
      <c r="F6" s="60">
        <f>F7</f>
        <v>6608.07</v>
      </c>
      <c r="G6" s="60">
        <f>G7</f>
        <v>1167.4</v>
      </c>
      <c r="H6" s="60">
        <f>H7</f>
        <v>4582.93</v>
      </c>
      <c r="I6" s="60"/>
      <c r="J6" s="60"/>
      <c r="K6" s="60"/>
      <c r="L6" s="60"/>
      <c r="M6" s="60"/>
      <c r="N6" s="60"/>
      <c r="O6" s="60">
        <f>O7</f>
        <v>857.74</v>
      </c>
      <c r="P6" s="60"/>
      <c r="Q6" s="60"/>
      <c r="R6" s="60"/>
      <c r="S6" s="60"/>
      <c r="T6" s="60"/>
    </row>
    <row r="7" ht="22.8" customHeight="1" spans="1:20">
      <c r="A7" s="61"/>
      <c r="B7" s="61"/>
      <c r="C7" s="61"/>
      <c r="D7" s="99">
        <v>306</v>
      </c>
      <c r="E7" s="166" t="s">
        <v>153</v>
      </c>
      <c r="F7" s="60">
        <v>6608.07</v>
      </c>
      <c r="G7" s="60">
        <f>SUM(G8)</f>
        <v>1167.4</v>
      </c>
      <c r="H7" s="60">
        <f>SUM(H8)</f>
        <v>4582.93</v>
      </c>
      <c r="I7" s="60"/>
      <c r="J7" s="60"/>
      <c r="K7" s="60"/>
      <c r="L7" s="60"/>
      <c r="M7" s="60"/>
      <c r="N7" s="60"/>
      <c r="O7" s="60">
        <f>SUM(O8)</f>
        <v>857.74</v>
      </c>
      <c r="P7" s="60"/>
      <c r="Q7" s="60"/>
      <c r="R7" s="60"/>
      <c r="S7" s="60"/>
      <c r="T7" s="60"/>
    </row>
    <row r="8" ht="22.8" customHeight="1" spans="1:20">
      <c r="A8" s="61"/>
      <c r="B8" s="61"/>
      <c r="C8" s="61"/>
      <c r="D8" s="101" t="s">
        <v>154</v>
      </c>
      <c r="E8" s="167" t="s">
        <v>155</v>
      </c>
      <c r="F8" s="121">
        <v>6608.07</v>
      </c>
      <c r="G8" s="121">
        <f>SUM(G9:G13)</f>
        <v>1167.4</v>
      </c>
      <c r="H8" s="121">
        <f>SUM(H9:H13)</f>
        <v>4582.93</v>
      </c>
      <c r="I8" s="152"/>
      <c r="J8" s="152"/>
      <c r="K8" s="152"/>
      <c r="L8" s="152"/>
      <c r="M8" s="152"/>
      <c r="N8" s="152"/>
      <c r="O8" s="121">
        <f>SUM(O9:O13)</f>
        <v>857.74</v>
      </c>
      <c r="P8" s="152"/>
      <c r="Q8" s="152"/>
      <c r="R8" s="152"/>
      <c r="S8" s="152"/>
      <c r="T8" s="152"/>
    </row>
    <row r="9" ht="22.8" customHeight="1" spans="1:20">
      <c r="A9" s="162">
        <v>208</v>
      </c>
      <c r="B9" s="162" t="s">
        <v>210</v>
      </c>
      <c r="C9" s="162" t="s">
        <v>211</v>
      </c>
      <c r="D9" s="101" t="s">
        <v>154</v>
      </c>
      <c r="E9" s="163" t="s">
        <v>212</v>
      </c>
      <c r="F9" s="121">
        <v>844.49</v>
      </c>
      <c r="G9" s="121"/>
      <c r="H9" s="121"/>
      <c r="I9" s="121"/>
      <c r="J9" s="121"/>
      <c r="K9" s="121"/>
      <c r="L9" s="121"/>
      <c r="M9" s="121"/>
      <c r="N9" s="121"/>
      <c r="O9" s="121">
        <v>844.49</v>
      </c>
      <c r="P9" s="121"/>
      <c r="Q9" s="121"/>
      <c r="R9" s="121"/>
      <c r="S9" s="121"/>
      <c r="T9" s="121"/>
    </row>
    <row r="10" ht="22.8" customHeight="1" spans="1:20">
      <c r="A10" s="119">
        <v>208</v>
      </c>
      <c r="B10" s="162" t="s">
        <v>210</v>
      </c>
      <c r="C10" s="162" t="s">
        <v>210</v>
      </c>
      <c r="D10" s="101" t="s">
        <v>154</v>
      </c>
      <c r="E10" s="164" t="s">
        <v>213</v>
      </c>
      <c r="F10" s="121">
        <v>132.16</v>
      </c>
      <c r="G10" s="121">
        <v>132.16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</row>
    <row r="11" ht="22.8" customHeight="1" spans="1:20">
      <c r="A11" s="119">
        <v>208</v>
      </c>
      <c r="B11" s="119">
        <v>99</v>
      </c>
      <c r="C11" s="119">
        <v>99</v>
      </c>
      <c r="D11" s="101" t="s">
        <v>154</v>
      </c>
      <c r="E11" s="164" t="s">
        <v>214</v>
      </c>
      <c r="F11" s="121">
        <v>7.51</v>
      </c>
      <c r="G11" s="121">
        <v>7.51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ht="22.8" customHeight="1" spans="1:20">
      <c r="A12" s="119">
        <v>212</v>
      </c>
      <c r="B12" s="162" t="s">
        <v>210</v>
      </c>
      <c r="C12" s="162" t="s">
        <v>215</v>
      </c>
      <c r="D12" s="101" t="s">
        <v>154</v>
      </c>
      <c r="E12" s="168" t="s">
        <v>179</v>
      </c>
      <c r="F12" s="157">
        <v>5521.56</v>
      </c>
      <c r="G12" s="157">
        <v>925.38</v>
      </c>
      <c r="H12" s="157">
        <v>4582.93</v>
      </c>
      <c r="I12" s="157"/>
      <c r="J12" s="157"/>
      <c r="K12" s="157"/>
      <c r="L12" s="157"/>
      <c r="M12" s="157"/>
      <c r="N12" s="157"/>
      <c r="O12" s="157">
        <v>13.25</v>
      </c>
      <c r="P12" s="157"/>
      <c r="Q12" s="157"/>
      <c r="R12" s="157"/>
      <c r="S12" s="157"/>
      <c r="T12" s="157"/>
    </row>
    <row r="13" ht="22" customHeight="1" spans="1:20">
      <c r="A13" s="119">
        <v>221</v>
      </c>
      <c r="B13" s="162" t="s">
        <v>211</v>
      </c>
      <c r="C13" s="162" t="s">
        <v>215</v>
      </c>
      <c r="D13" s="101" t="s">
        <v>154</v>
      </c>
      <c r="E13" s="130" t="s">
        <v>216</v>
      </c>
      <c r="F13" s="121">
        <v>102.35</v>
      </c>
      <c r="G13" s="121">
        <v>102.35</v>
      </c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511805555555556" bottom="0.511805555555556" header="0.354166666666667" footer="0"/>
  <pageSetup paperSize="9" scale="9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zoomScale="120" zoomScaleNormal="120" workbookViewId="0">
      <selection activeCell="I5" sqref="I5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94" t="s">
        <v>217</v>
      </c>
      <c r="U1" s="94"/>
    </row>
    <row r="2" ht="37.05" customHeight="1" spans="1:21">
      <c r="A2" s="98" t="s">
        <v>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ht="24.15" customHeight="1" spans="1:21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49" t="s">
        <v>31</v>
      </c>
      <c r="U3" s="49"/>
    </row>
    <row r="4" ht="22.4" customHeight="1" spans="1:21">
      <c r="A4" s="4" t="s">
        <v>189</v>
      </c>
      <c r="B4" s="4"/>
      <c r="C4" s="4"/>
      <c r="D4" s="4" t="s">
        <v>190</v>
      </c>
      <c r="E4" s="4" t="s">
        <v>191</v>
      </c>
      <c r="F4" s="4" t="s">
        <v>218</v>
      </c>
      <c r="G4" s="4" t="s">
        <v>159</v>
      </c>
      <c r="H4" s="4"/>
      <c r="I4" s="4"/>
      <c r="J4" s="4"/>
      <c r="K4" s="4" t="s">
        <v>160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5" customHeight="1" spans="1:21">
      <c r="A5" s="4" t="s">
        <v>207</v>
      </c>
      <c r="B5" s="4" t="s">
        <v>208</v>
      </c>
      <c r="C5" s="4" t="s">
        <v>209</v>
      </c>
      <c r="D5" s="4"/>
      <c r="E5" s="4"/>
      <c r="F5" s="4"/>
      <c r="G5" s="4" t="s">
        <v>135</v>
      </c>
      <c r="H5" s="4" t="s">
        <v>219</v>
      </c>
      <c r="I5" s="4" t="s">
        <v>220</v>
      </c>
      <c r="J5" s="4" t="s">
        <v>201</v>
      </c>
      <c r="K5" s="4" t="s">
        <v>135</v>
      </c>
      <c r="L5" s="4" t="s">
        <v>221</v>
      </c>
      <c r="M5" s="4" t="s">
        <v>222</v>
      </c>
      <c r="N5" s="4" t="s">
        <v>223</v>
      </c>
      <c r="O5" s="4" t="s">
        <v>203</v>
      </c>
      <c r="P5" s="4" t="s">
        <v>224</v>
      </c>
      <c r="Q5" s="4" t="s">
        <v>225</v>
      </c>
      <c r="R5" s="4" t="s">
        <v>226</v>
      </c>
      <c r="S5" s="4" t="s">
        <v>199</v>
      </c>
      <c r="T5" s="4" t="s">
        <v>202</v>
      </c>
      <c r="U5" s="4" t="s">
        <v>206</v>
      </c>
    </row>
    <row r="6" ht="22.8" customHeight="1" spans="1:21">
      <c r="A6" s="61"/>
      <c r="B6" s="61"/>
      <c r="C6" s="61"/>
      <c r="D6" s="61"/>
      <c r="E6" s="61" t="s">
        <v>135</v>
      </c>
      <c r="F6" s="60">
        <f>F7</f>
        <v>6608.07</v>
      </c>
      <c r="G6" s="60">
        <f t="shared" ref="G6:M6" si="0">G7</f>
        <v>2306.81</v>
      </c>
      <c r="H6" s="60">
        <f t="shared" si="0"/>
        <v>1167.4</v>
      </c>
      <c r="I6" s="60">
        <f t="shared" si="0"/>
        <v>281.67</v>
      </c>
      <c r="J6" s="60">
        <f t="shared" si="0"/>
        <v>857.74</v>
      </c>
      <c r="K6" s="60">
        <f t="shared" si="0"/>
        <v>4301.26</v>
      </c>
      <c r="L6" s="60"/>
      <c r="M6" s="60">
        <f t="shared" si="0"/>
        <v>4301.26</v>
      </c>
      <c r="N6" s="60"/>
      <c r="O6" s="60"/>
      <c r="P6" s="60"/>
      <c r="Q6" s="60"/>
      <c r="R6" s="60"/>
      <c r="S6" s="60"/>
      <c r="T6" s="60"/>
      <c r="U6" s="60"/>
    </row>
    <row r="7" ht="22.8" customHeight="1" spans="1:21">
      <c r="A7" s="61"/>
      <c r="B7" s="61"/>
      <c r="C7" s="61"/>
      <c r="D7" s="145">
        <v>306</v>
      </c>
      <c r="E7" s="61" t="s">
        <v>153</v>
      </c>
      <c r="F7" s="125">
        <f>SUM(F8)</f>
        <v>6608.07</v>
      </c>
      <c r="G7" s="125">
        <f t="shared" ref="G7:M7" si="1">SUM(G8)</f>
        <v>2306.81</v>
      </c>
      <c r="H7" s="125">
        <f t="shared" si="1"/>
        <v>1167.4</v>
      </c>
      <c r="I7" s="125">
        <f t="shared" si="1"/>
        <v>281.67</v>
      </c>
      <c r="J7" s="125">
        <f t="shared" si="1"/>
        <v>857.74</v>
      </c>
      <c r="K7" s="125">
        <f t="shared" si="1"/>
        <v>4301.26</v>
      </c>
      <c r="L7" s="125"/>
      <c r="M7" s="125">
        <f t="shared" si="1"/>
        <v>4301.26</v>
      </c>
      <c r="N7" s="60"/>
      <c r="O7" s="60"/>
      <c r="P7" s="60"/>
      <c r="Q7" s="60"/>
      <c r="R7" s="60"/>
      <c r="S7" s="60"/>
      <c r="T7" s="60"/>
      <c r="U7" s="60"/>
    </row>
    <row r="8" ht="22.8" customHeight="1" spans="1:21">
      <c r="A8" s="61"/>
      <c r="B8" s="61"/>
      <c r="C8" s="61"/>
      <c r="D8" s="148" t="s">
        <v>154</v>
      </c>
      <c r="E8" s="27" t="s">
        <v>155</v>
      </c>
      <c r="F8" s="116">
        <f t="shared" ref="F8:K8" si="2">SUM(F9:F13)</f>
        <v>6608.07</v>
      </c>
      <c r="G8" s="116">
        <f t="shared" si="2"/>
        <v>2306.81</v>
      </c>
      <c r="H8" s="116">
        <f t="shared" si="2"/>
        <v>1167.4</v>
      </c>
      <c r="I8" s="116">
        <f t="shared" si="2"/>
        <v>281.67</v>
      </c>
      <c r="J8" s="116">
        <f t="shared" si="2"/>
        <v>857.74</v>
      </c>
      <c r="K8" s="116">
        <f t="shared" si="2"/>
        <v>4301.26</v>
      </c>
      <c r="L8" s="64"/>
      <c r="M8" s="64">
        <f>SUM(M9:M13)</f>
        <v>4301.26</v>
      </c>
      <c r="N8" s="60"/>
      <c r="O8" s="60"/>
      <c r="P8" s="60"/>
      <c r="Q8" s="60"/>
      <c r="R8" s="60"/>
      <c r="S8" s="60"/>
      <c r="T8" s="60"/>
      <c r="U8" s="60"/>
    </row>
    <row r="9" ht="22.8" customHeight="1" spans="1:21">
      <c r="A9" s="162">
        <v>208</v>
      </c>
      <c r="B9" s="162" t="s">
        <v>210</v>
      </c>
      <c r="C9" s="162" t="s">
        <v>211</v>
      </c>
      <c r="D9" s="148" t="s">
        <v>154</v>
      </c>
      <c r="E9" s="163" t="s">
        <v>212</v>
      </c>
      <c r="F9" s="116">
        <v>844.49</v>
      </c>
      <c r="G9" s="64">
        <f>SUM(H9:J9)</f>
        <v>844.49</v>
      </c>
      <c r="H9" s="64"/>
      <c r="I9" s="64"/>
      <c r="J9" s="64">
        <v>844.49</v>
      </c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ht="22.8" customHeight="1" spans="1:21">
      <c r="A10" s="119">
        <v>208</v>
      </c>
      <c r="B10" s="162" t="s">
        <v>210</v>
      </c>
      <c r="C10" s="162" t="s">
        <v>210</v>
      </c>
      <c r="D10" s="148" t="s">
        <v>154</v>
      </c>
      <c r="E10" s="164" t="s">
        <v>213</v>
      </c>
      <c r="F10" s="116">
        <v>132.16</v>
      </c>
      <c r="G10" s="64">
        <f>SUM(H10:J10)</f>
        <v>132.16</v>
      </c>
      <c r="H10" s="64">
        <v>132.16</v>
      </c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ht="22.8" customHeight="1" spans="1:21">
      <c r="A11" s="119">
        <v>208</v>
      </c>
      <c r="B11" s="119">
        <v>99</v>
      </c>
      <c r="C11" s="119">
        <v>99</v>
      </c>
      <c r="D11" s="148" t="s">
        <v>154</v>
      </c>
      <c r="E11" s="164" t="s">
        <v>214</v>
      </c>
      <c r="F11" s="116">
        <v>7.51</v>
      </c>
      <c r="G11" s="64">
        <f>SUM(H11:J11)</f>
        <v>7.51</v>
      </c>
      <c r="H11" s="64">
        <v>7.51</v>
      </c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ht="22.8" customHeight="1" spans="1:21">
      <c r="A12" s="119">
        <v>212</v>
      </c>
      <c r="B12" s="162" t="s">
        <v>210</v>
      </c>
      <c r="C12" s="162" t="s">
        <v>215</v>
      </c>
      <c r="D12" s="148" t="s">
        <v>154</v>
      </c>
      <c r="E12" s="165" t="s">
        <v>179</v>
      </c>
      <c r="F12" s="116">
        <v>5521.56</v>
      </c>
      <c r="G12" s="64">
        <f>SUM(H12:J12)</f>
        <v>1220.3</v>
      </c>
      <c r="H12" s="64">
        <v>925.38</v>
      </c>
      <c r="I12" s="64">
        <v>281.67</v>
      </c>
      <c r="J12" s="64">
        <v>13.25</v>
      </c>
      <c r="K12" s="64">
        <v>4301.26</v>
      </c>
      <c r="L12" s="64"/>
      <c r="M12" s="64">
        <v>4301.26</v>
      </c>
      <c r="N12" s="64"/>
      <c r="O12" s="64"/>
      <c r="P12" s="64"/>
      <c r="Q12" s="64"/>
      <c r="R12" s="64"/>
      <c r="S12" s="64"/>
      <c r="T12" s="64"/>
      <c r="U12" s="64"/>
    </row>
    <row r="13" ht="22" customHeight="1" spans="1:21">
      <c r="A13" s="119">
        <v>221</v>
      </c>
      <c r="B13" s="162" t="s">
        <v>211</v>
      </c>
      <c r="C13" s="162" t="s">
        <v>215</v>
      </c>
      <c r="D13" s="148" t="s">
        <v>154</v>
      </c>
      <c r="E13" s="165" t="s">
        <v>216</v>
      </c>
      <c r="F13" s="116">
        <v>102.35</v>
      </c>
      <c r="G13" s="64">
        <f>SUM(H13:J13)</f>
        <v>102.35</v>
      </c>
      <c r="H13" s="64">
        <v>102.35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55" bottom="0.393055555555556" header="0.354166666666667" footer="0.235416666666667"/>
  <pageSetup paperSize="9" scale="99" orientation="landscape"/>
  <headerFooter/>
  <ignoredErrors>
    <ignoredError sqref="G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zoomScale="120" zoomScaleNormal="120" workbookViewId="0">
      <selection activeCell="F24" sqref="F24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4">
      <c r="A1" s="1"/>
      <c r="D1" s="94" t="s">
        <v>227</v>
      </c>
    </row>
    <row r="2" ht="31.9" customHeight="1" spans="1:4">
      <c r="A2" s="98" t="s">
        <v>11</v>
      </c>
      <c r="B2" s="98"/>
      <c r="C2" s="98"/>
      <c r="D2" s="98"/>
    </row>
    <row r="3" ht="18.95" customHeight="1" spans="1:5">
      <c r="A3" s="57" t="s">
        <v>30</v>
      </c>
      <c r="B3" s="57"/>
      <c r="C3" s="57"/>
      <c r="D3" s="49" t="s">
        <v>31</v>
      </c>
      <c r="E3" s="1"/>
    </row>
    <row r="4" ht="20.2" customHeight="1" spans="1:5">
      <c r="A4" s="58" t="s">
        <v>32</v>
      </c>
      <c r="B4" s="58"/>
      <c r="C4" s="58" t="s">
        <v>33</v>
      </c>
      <c r="D4" s="58"/>
      <c r="E4" s="159"/>
    </row>
    <row r="5" ht="20.2" customHeight="1" spans="1:5">
      <c r="A5" s="58" t="s">
        <v>34</v>
      </c>
      <c r="B5" s="58" t="s">
        <v>35</v>
      </c>
      <c r="C5" s="58" t="s">
        <v>34</v>
      </c>
      <c r="D5" s="58" t="s">
        <v>35</v>
      </c>
      <c r="E5" s="159"/>
    </row>
    <row r="6" ht="20.2" customHeight="1" spans="1:5">
      <c r="A6" s="61" t="s">
        <v>228</v>
      </c>
      <c r="B6" s="60">
        <v>6608.07</v>
      </c>
      <c r="C6" s="61" t="s">
        <v>229</v>
      </c>
      <c r="D6" s="125">
        <v>6608.07</v>
      </c>
      <c r="E6" s="149"/>
    </row>
    <row r="7" ht="20.2" customHeight="1" spans="1:5">
      <c r="A7" s="50" t="s">
        <v>230</v>
      </c>
      <c r="B7" s="64">
        <v>6608.07</v>
      </c>
      <c r="C7" s="50" t="s">
        <v>40</v>
      </c>
      <c r="D7" s="116"/>
      <c r="E7" s="149"/>
    </row>
    <row r="8" ht="20.2" customHeight="1" spans="1:5">
      <c r="A8" s="50" t="s">
        <v>231</v>
      </c>
      <c r="B8" s="64">
        <v>6608.07</v>
      </c>
      <c r="C8" s="50" t="s">
        <v>44</v>
      </c>
      <c r="D8" s="116"/>
      <c r="E8" s="149"/>
    </row>
    <row r="9" ht="31.05" customHeight="1" spans="1:5">
      <c r="A9" s="50" t="s">
        <v>47</v>
      </c>
      <c r="B9" s="64"/>
      <c r="C9" s="50" t="s">
        <v>48</v>
      </c>
      <c r="D9" s="116"/>
      <c r="E9" s="149"/>
    </row>
    <row r="10" ht="20.2" customHeight="1" spans="1:5">
      <c r="A10" s="50" t="s">
        <v>232</v>
      </c>
      <c r="B10" s="64"/>
      <c r="C10" s="50" t="s">
        <v>52</v>
      </c>
      <c r="D10" s="116"/>
      <c r="E10" s="149"/>
    </row>
    <row r="11" ht="20.2" customHeight="1" spans="1:5">
      <c r="A11" s="50" t="s">
        <v>233</v>
      </c>
      <c r="B11" s="64"/>
      <c r="C11" s="50" t="s">
        <v>56</v>
      </c>
      <c r="D11" s="116"/>
      <c r="E11" s="149"/>
    </row>
    <row r="12" ht="20.2" customHeight="1" spans="1:5">
      <c r="A12" s="50" t="s">
        <v>234</v>
      </c>
      <c r="B12" s="64"/>
      <c r="C12" s="50" t="s">
        <v>60</v>
      </c>
      <c r="D12" s="116"/>
      <c r="E12" s="149"/>
    </row>
    <row r="13" ht="20.2" customHeight="1" spans="1:5">
      <c r="A13" s="61" t="s">
        <v>235</v>
      </c>
      <c r="B13" s="60"/>
      <c r="C13" s="50" t="s">
        <v>64</v>
      </c>
      <c r="D13" s="116"/>
      <c r="E13" s="149"/>
    </row>
    <row r="14" ht="20.2" customHeight="1" spans="1:5">
      <c r="A14" s="50" t="s">
        <v>230</v>
      </c>
      <c r="B14" s="64"/>
      <c r="C14" s="50" t="s">
        <v>68</v>
      </c>
      <c r="D14" s="116">
        <v>984.16</v>
      </c>
      <c r="E14" s="149"/>
    </row>
    <row r="15" ht="20.2" customHeight="1" spans="1:5">
      <c r="A15" s="50" t="s">
        <v>232</v>
      </c>
      <c r="B15" s="64"/>
      <c r="C15" s="50" t="s">
        <v>72</v>
      </c>
      <c r="D15" s="116"/>
      <c r="E15" s="149"/>
    </row>
    <row r="16" ht="20.2" customHeight="1" spans="1:5">
      <c r="A16" s="50" t="s">
        <v>233</v>
      </c>
      <c r="B16" s="64"/>
      <c r="C16" s="50" t="s">
        <v>76</v>
      </c>
      <c r="D16" s="116"/>
      <c r="E16" s="149"/>
    </row>
    <row r="17" ht="20.2" customHeight="1" spans="1:5">
      <c r="A17" s="50" t="s">
        <v>234</v>
      </c>
      <c r="B17" s="64"/>
      <c r="C17" s="50" t="s">
        <v>80</v>
      </c>
      <c r="D17" s="116"/>
      <c r="E17" s="149"/>
    </row>
    <row r="18" ht="20.2" customHeight="1" spans="1:5">
      <c r="A18" s="50"/>
      <c r="B18" s="64"/>
      <c r="C18" s="50" t="s">
        <v>84</v>
      </c>
      <c r="D18" s="116">
        <v>5521.56</v>
      </c>
      <c r="E18" s="149"/>
    </row>
    <row r="19" ht="20.2" customHeight="1" spans="1:5">
      <c r="A19" s="50"/>
      <c r="B19" s="50"/>
      <c r="C19" s="50" t="s">
        <v>88</v>
      </c>
      <c r="D19" s="116"/>
      <c r="E19" s="149"/>
    </row>
    <row r="20" ht="20.2" customHeight="1" spans="1:5">
      <c r="A20" s="50"/>
      <c r="B20" s="50"/>
      <c r="C20" s="50" t="s">
        <v>92</v>
      </c>
      <c r="D20" s="116"/>
      <c r="E20" s="149"/>
    </row>
    <row r="21" ht="20.2" customHeight="1" spans="1:5">
      <c r="A21" s="50"/>
      <c r="B21" s="50"/>
      <c r="C21" s="50" t="s">
        <v>96</v>
      </c>
      <c r="D21" s="116"/>
      <c r="E21" s="149"/>
    </row>
    <row r="22" ht="20.2" customHeight="1" spans="1:5">
      <c r="A22" s="50"/>
      <c r="B22" s="50"/>
      <c r="C22" s="50" t="s">
        <v>99</v>
      </c>
      <c r="D22" s="116"/>
      <c r="E22" s="149"/>
    </row>
    <row r="23" ht="20.2" customHeight="1" spans="1:5">
      <c r="A23" s="50"/>
      <c r="B23" s="50"/>
      <c r="C23" s="50" t="s">
        <v>102</v>
      </c>
      <c r="D23" s="116"/>
      <c r="E23" s="149"/>
    </row>
    <row r="24" ht="20.2" customHeight="1" spans="1:5">
      <c r="A24" s="50"/>
      <c r="B24" s="50"/>
      <c r="C24" s="50" t="s">
        <v>104</v>
      </c>
      <c r="D24" s="116"/>
      <c r="E24" s="149"/>
    </row>
    <row r="25" ht="20.2" customHeight="1" spans="1:5">
      <c r="A25" s="50"/>
      <c r="B25" s="50"/>
      <c r="C25" s="50" t="s">
        <v>106</v>
      </c>
      <c r="D25" s="116"/>
      <c r="E25" s="149"/>
    </row>
    <row r="26" ht="20.2" customHeight="1" spans="1:5">
      <c r="A26" s="50"/>
      <c r="B26" s="50"/>
      <c r="C26" s="50" t="s">
        <v>108</v>
      </c>
      <c r="D26" s="116">
        <v>102.35</v>
      </c>
      <c r="E26" s="149"/>
    </row>
    <row r="27" ht="20.2" customHeight="1" spans="1:5">
      <c r="A27" s="50"/>
      <c r="B27" s="50"/>
      <c r="C27" s="50" t="s">
        <v>110</v>
      </c>
      <c r="D27" s="116"/>
      <c r="E27" s="149"/>
    </row>
    <row r="28" ht="20.2" customHeight="1" spans="1:5">
      <c r="A28" s="50"/>
      <c r="B28" s="50"/>
      <c r="C28" s="50" t="s">
        <v>112</v>
      </c>
      <c r="D28" s="116"/>
      <c r="E28" s="149"/>
    </row>
    <row r="29" ht="20.2" customHeight="1" spans="1:5">
      <c r="A29" s="50"/>
      <c r="B29" s="50"/>
      <c r="C29" s="50" t="s">
        <v>114</v>
      </c>
      <c r="D29" s="116"/>
      <c r="E29" s="149"/>
    </row>
    <row r="30" ht="20.2" customHeight="1" spans="1:5">
      <c r="A30" s="50"/>
      <c r="B30" s="50"/>
      <c r="C30" s="50" t="s">
        <v>116</v>
      </c>
      <c r="D30" s="116"/>
      <c r="E30" s="149"/>
    </row>
    <row r="31" ht="20.2" customHeight="1" spans="1:5">
      <c r="A31" s="50"/>
      <c r="B31" s="50"/>
      <c r="C31" s="50" t="s">
        <v>118</v>
      </c>
      <c r="D31" s="116"/>
      <c r="E31" s="149"/>
    </row>
    <row r="32" ht="20.2" customHeight="1" spans="1:5">
      <c r="A32" s="50"/>
      <c r="B32" s="50"/>
      <c r="C32" s="50" t="s">
        <v>120</v>
      </c>
      <c r="D32" s="116"/>
      <c r="E32" s="149"/>
    </row>
    <row r="33" ht="20.2" customHeight="1" spans="1:5">
      <c r="A33" s="50"/>
      <c r="B33" s="50"/>
      <c r="C33" s="50" t="s">
        <v>122</v>
      </c>
      <c r="D33" s="116"/>
      <c r="E33" s="149"/>
    </row>
    <row r="34" ht="20.2" customHeight="1" spans="1:5">
      <c r="A34" s="50"/>
      <c r="B34" s="50"/>
      <c r="C34" s="50" t="s">
        <v>123</v>
      </c>
      <c r="D34" s="116"/>
      <c r="E34" s="149"/>
    </row>
    <row r="35" ht="20.2" customHeight="1" spans="1:5">
      <c r="A35" s="50"/>
      <c r="B35" s="50"/>
      <c r="C35" s="50" t="s">
        <v>124</v>
      </c>
      <c r="D35" s="116"/>
      <c r="E35" s="149"/>
    </row>
    <row r="36" ht="20.2" customHeight="1" spans="1:5">
      <c r="A36" s="50"/>
      <c r="B36" s="50"/>
      <c r="C36" s="50" t="s">
        <v>125</v>
      </c>
      <c r="D36" s="116"/>
      <c r="E36" s="149"/>
    </row>
    <row r="37" ht="20.2" customHeight="1" spans="1:5">
      <c r="A37" s="50"/>
      <c r="B37" s="50"/>
      <c r="C37" s="50"/>
      <c r="D37" s="50"/>
      <c r="E37" s="149"/>
    </row>
    <row r="38" ht="20.2" customHeight="1" spans="1:5">
      <c r="A38" s="61"/>
      <c r="B38" s="61"/>
      <c r="C38" s="61" t="s">
        <v>236</v>
      </c>
      <c r="D38" s="60"/>
      <c r="E38" s="160"/>
    </row>
    <row r="39" ht="20.2" customHeight="1" spans="1:5">
      <c r="A39" s="61"/>
      <c r="B39" s="61"/>
      <c r="C39" s="61"/>
      <c r="D39" s="61"/>
      <c r="E39" s="160"/>
    </row>
    <row r="40" ht="20.2" customHeight="1" spans="1:5">
      <c r="A40" s="4" t="s">
        <v>237</v>
      </c>
      <c r="B40" s="60">
        <v>6608.07</v>
      </c>
      <c r="C40" s="4" t="s">
        <v>238</v>
      </c>
      <c r="D40" s="125">
        <v>6608.07</v>
      </c>
      <c r="E40" s="160"/>
    </row>
    <row r="41" ht="26" customHeight="1" spans="1:4">
      <c r="A41" s="161" t="s">
        <v>239</v>
      </c>
      <c r="B41" s="161"/>
      <c r="C41" s="161"/>
      <c r="D41" s="161"/>
    </row>
  </sheetData>
  <mergeCells count="5">
    <mergeCell ref="A2:D2"/>
    <mergeCell ref="A3:C3"/>
    <mergeCell ref="A4:B4"/>
    <mergeCell ref="C4:D4"/>
    <mergeCell ref="A41:D41"/>
  </mergeCells>
  <printOptions horizontalCentered="1"/>
  <pageMargins left="0.0777777777777778" right="0.0777777777777778" top="0.511805555555556" bottom="0.393055555555556" header="0" footer="0"/>
  <pageSetup paperSize="9" scale="9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120" zoomScaleNormal="120" workbookViewId="0">
      <pane ySplit="6" topLeftCell="A7" activePane="bottomLeft" state="frozen"/>
      <selection/>
      <selection pane="bottomLeft" activeCell="I5" sqref="I5"/>
    </sheetView>
  </sheetViews>
  <sheetFormatPr defaultColWidth="9" defaultRowHeight="13.5" outlineLevelCol="7"/>
  <cols>
    <col min="1" max="1" width="14.6583333333333" customWidth="1"/>
    <col min="2" max="2" width="24.8333333333333" customWidth="1"/>
    <col min="3" max="3" width="13.975" customWidth="1"/>
    <col min="4" max="4" width="11.5333333333333" customWidth="1"/>
    <col min="5" max="5" width="9.09166666666667" customWidth="1"/>
    <col min="6" max="6" width="10.45" customWidth="1"/>
    <col min="7" max="7" width="11.4" customWidth="1"/>
    <col min="8" max="8" width="15.875" customWidth="1"/>
  </cols>
  <sheetData>
    <row r="1" ht="16.35" customHeight="1" spans="1:8">
      <c r="A1" s="1"/>
      <c r="H1" s="94" t="s">
        <v>240</v>
      </c>
    </row>
    <row r="2" ht="43.1" customHeight="1" spans="1:8">
      <c r="A2" s="150" t="s">
        <v>12</v>
      </c>
      <c r="B2" s="150"/>
      <c r="C2" s="150"/>
      <c r="D2" s="150"/>
      <c r="E2" s="150"/>
      <c r="F2" s="150"/>
      <c r="G2" s="150"/>
      <c r="H2" s="150"/>
    </row>
    <row r="3" ht="24.15" customHeight="1" spans="1:8">
      <c r="A3" s="151" t="s">
        <v>30</v>
      </c>
      <c r="B3" s="151"/>
      <c r="C3" s="151"/>
      <c r="D3" s="151"/>
      <c r="E3" s="151"/>
      <c r="F3" s="151"/>
      <c r="G3" s="49" t="s">
        <v>31</v>
      </c>
      <c r="H3" s="49"/>
    </row>
    <row r="4" ht="19.8" customHeight="1" spans="1:8">
      <c r="A4" s="58" t="s">
        <v>157</v>
      </c>
      <c r="B4" s="58" t="s">
        <v>158</v>
      </c>
      <c r="C4" s="58" t="s">
        <v>135</v>
      </c>
      <c r="D4" s="58" t="s">
        <v>159</v>
      </c>
      <c r="E4" s="58"/>
      <c r="F4" s="58"/>
      <c r="G4" s="58"/>
      <c r="H4" s="58" t="s">
        <v>160</v>
      </c>
    </row>
    <row r="5" ht="17.25" customHeight="1" spans="1:8">
      <c r="A5" s="58"/>
      <c r="B5" s="58"/>
      <c r="C5" s="58"/>
      <c r="D5" s="58" t="s">
        <v>137</v>
      </c>
      <c r="E5" s="58" t="s">
        <v>241</v>
      </c>
      <c r="F5" s="58"/>
      <c r="G5" s="58" t="s">
        <v>242</v>
      </c>
      <c r="H5" s="58"/>
    </row>
    <row r="6" ht="24.15" customHeight="1" spans="1:8">
      <c r="A6" s="58"/>
      <c r="B6" s="58"/>
      <c r="C6" s="58"/>
      <c r="D6" s="58"/>
      <c r="E6" s="58" t="s">
        <v>219</v>
      </c>
      <c r="F6" s="58" t="s">
        <v>201</v>
      </c>
      <c r="G6" s="58"/>
      <c r="H6" s="58"/>
    </row>
    <row r="7" ht="22.8" customHeight="1" spans="1:8">
      <c r="A7" s="61"/>
      <c r="B7" s="61" t="s">
        <v>135</v>
      </c>
      <c r="C7" s="60">
        <f t="shared" ref="C7:H7" si="0">C8</f>
        <v>6608.07</v>
      </c>
      <c r="D7" s="60">
        <f t="shared" si="0"/>
        <v>2306.81</v>
      </c>
      <c r="E7" s="60">
        <f t="shared" si="0"/>
        <v>1167.4</v>
      </c>
      <c r="F7" s="60">
        <f t="shared" si="0"/>
        <v>857.74</v>
      </c>
      <c r="G7" s="60">
        <f t="shared" si="0"/>
        <v>281.67</v>
      </c>
      <c r="H7" s="60">
        <f t="shared" si="0"/>
        <v>4301.26</v>
      </c>
    </row>
    <row r="8" ht="22.8" customHeight="1" spans="1:8">
      <c r="A8" s="145">
        <v>306</v>
      </c>
      <c r="B8" s="61" t="s">
        <v>153</v>
      </c>
      <c r="C8" s="152">
        <v>6608.07</v>
      </c>
      <c r="D8" s="60">
        <f>D9</f>
        <v>2306.81</v>
      </c>
      <c r="E8" s="60">
        <f>E9</f>
        <v>1167.4</v>
      </c>
      <c r="F8" s="60">
        <f>F9</f>
        <v>857.74</v>
      </c>
      <c r="G8" s="60">
        <f>G9</f>
        <v>281.67</v>
      </c>
      <c r="H8" s="60">
        <f>H9</f>
        <v>4301.26</v>
      </c>
    </row>
    <row r="9" ht="22.8" customHeight="1" spans="1:8">
      <c r="A9" s="148" t="s">
        <v>154</v>
      </c>
      <c r="B9" s="27" t="s">
        <v>155</v>
      </c>
      <c r="C9" s="121">
        <v>6608.07</v>
      </c>
      <c r="D9" s="64">
        <f>D10+D16+D19</f>
        <v>2306.81</v>
      </c>
      <c r="E9" s="64">
        <f>E10+E16+E19</f>
        <v>1167.4</v>
      </c>
      <c r="F9" s="64">
        <f>F10+F16+F19</f>
        <v>857.74</v>
      </c>
      <c r="G9" s="64">
        <f>G10+G16+G19</f>
        <v>281.67</v>
      </c>
      <c r="H9" s="64">
        <f>H10+H16+H19</f>
        <v>4301.26</v>
      </c>
    </row>
    <row r="10" ht="22.8" customHeight="1" spans="1:8">
      <c r="A10" s="148" t="s">
        <v>164</v>
      </c>
      <c r="B10" s="27" t="s">
        <v>165</v>
      </c>
      <c r="C10" s="121">
        <v>984.16</v>
      </c>
      <c r="D10" s="64">
        <v>984.16</v>
      </c>
      <c r="E10" s="64">
        <v>139.67</v>
      </c>
      <c r="F10" s="64">
        <v>844.49</v>
      </c>
      <c r="G10" s="64"/>
      <c r="H10" s="60"/>
    </row>
    <row r="11" ht="22.8" customHeight="1" spans="1:8">
      <c r="A11" s="148" t="s">
        <v>166</v>
      </c>
      <c r="B11" s="27" t="s">
        <v>167</v>
      </c>
      <c r="C11" s="121">
        <v>976.65</v>
      </c>
      <c r="D11" s="64">
        <f>SUM(E11:G11)</f>
        <v>976.65</v>
      </c>
      <c r="E11" s="64">
        <v>132.16</v>
      </c>
      <c r="F11" s="64">
        <v>844.49</v>
      </c>
      <c r="G11" s="64"/>
      <c r="H11" s="60"/>
    </row>
    <row r="12" ht="22.8" customHeight="1" spans="1:8">
      <c r="A12" s="148" t="s">
        <v>168</v>
      </c>
      <c r="B12" s="50" t="s">
        <v>169</v>
      </c>
      <c r="C12" s="121">
        <v>844.49</v>
      </c>
      <c r="D12" s="64">
        <f t="shared" ref="D12:D18" si="1">SUM(E12:G12)</f>
        <v>844.49</v>
      </c>
      <c r="E12" s="116"/>
      <c r="F12" s="116">
        <v>844.49</v>
      </c>
      <c r="G12" s="116"/>
      <c r="H12" s="116"/>
    </row>
    <row r="13" ht="22.8" customHeight="1" spans="1:8">
      <c r="A13" s="153" t="s">
        <v>170</v>
      </c>
      <c r="B13" s="115" t="s">
        <v>171</v>
      </c>
      <c r="C13" s="121">
        <v>132.16</v>
      </c>
      <c r="D13" s="64">
        <f t="shared" si="1"/>
        <v>132.16</v>
      </c>
      <c r="E13" s="64">
        <v>132.16</v>
      </c>
      <c r="F13" s="64"/>
      <c r="G13" s="64"/>
      <c r="H13" s="60"/>
    </row>
    <row r="14" ht="22.8" customHeight="1" spans="1:8">
      <c r="A14" s="148" t="s">
        <v>172</v>
      </c>
      <c r="B14" s="115" t="s">
        <v>173</v>
      </c>
      <c r="C14" s="121">
        <v>7.51</v>
      </c>
      <c r="D14" s="64">
        <f t="shared" si="1"/>
        <v>7.51</v>
      </c>
      <c r="E14" s="64">
        <v>7.51</v>
      </c>
      <c r="F14" s="64"/>
      <c r="G14" s="64"/>
      <c r="H14" s="60"/>
    </row>
    <row r="15" ht="22.8" customHeight="1" spans="1:8">
      <c r="A15" s="153" t="s">
        <v>174</v>
      </c>
      <c r="B15" s="115" t="s">
        <v>175</v>
      </c>
      <c r="C15" s="121">
        <v>7.51</v>
      </c>
      <c r="D15" s="64">
        <f t="shared" si="1"/>
        <v>7.51</v>
      </c>
      <c r="E15" s="116">
        <v>7.51</v>
      </c>
      <c r="F15" s="116"/>
      <c r="G15" s="116"/>
      <c r="H15" s="116"/>
    </row>
    <row r="16" ht="22.8" customHeight="1" spans="1:8">
      <c r="A16" s="153" t="s">
        <v>176</v>
      </c>
      <c r="B16" s="115" t="s">
        <v>177</v>
      </c>
      <c r="C16" s="121">
        <v>5521.56</v>
      </c>
      <c r="D16" s="64">
        <f t="shared" si="1"/>
        <v>1220.3</v>
      </c>
      <c r="E16" s="64">
        <v>925.38</v>
      </c>
      <c r="F16" s="64">
        <v>13.25</v>
      </c>
      <c r="G16" s="64">
        <v>281.67</v>
      </c>
      <c r="H16" s="64">
        <v>4301.26</v>
      </c>
    </row>
    <row r="17" ht="22.8" customHeight="1" spans="1:8">
      <c r="A17" s="153" t="s">
        <v>178</v>
      </c>
      <c r="B17" s="115" t="s">
        <v>179</v>
      </c>
      <c r="C17" s="121">
        <v>5521.56</v>
      </c>
      <c r="D17" s="64">
        <f t="shared" si="1"/>
        <v>1220.3</v>
      </c>
      <c r="E17" s="116">
        <v>925.38</v>
      </c>
      <c r="F17" s="116">
        <v>13.25</v>
      </c>
      <c r="G17" s="116">
        <v>281.67</v>
      </c>
      <c r="H17" s="116">
        <v>4301.26</v>
      </c>
    </row>
    <row r="18" ht="22.8" customHeight="1" spans="1:8">
      <c r="A18" s="153" t="s">
        <v>180</v>
      </c>
      <c r="B18" s="120" t="s">
        <v>181</v>
      </c>
      <c r="C18" s="121">
        <v>5521.56</v>
      </c>
      <c r="D18" s="64">
        <f t="shared" si="1"/>
        <v>1220.3</v>
      </c>
      <c r="E18" s="64">
        <v>925.38</v>
      </c>
      <c r="F18" s="64">
        <v>13.25</v>
      </c>
      <c r="G18" s="64">
        <v>281.67</v>
      </c>
      <c r="H18" s="64">
        <v>4301.26</v>
      </c>
    </row>
    <row r="19" ht="22.8" customHeight="1" spans="1:8">
      <c r="A19" s="153" t="s">
        <v>182</v>
      </c>
      <c r="B19" s="154" t="s">
        <v>183</v>
      </c>
      <c r="C19" s="121">
        <v>102.35</v>
      </c>
      <c r="D19" s="121">
        <v>102.35</v>
      </c>
      <c r="E19" s="64">
        <v>102.35</v>
      </c>
      <c r="F19" s="64"/>
      <c r="G19" s="64"/>
      <c r="H19" s="60"/>
    </row>
    <row r="20" ht="22.8" customHeight="1" spans="1:8">
      <c r="A20" s="155" t="s">
        <v>184</v>
      </c>
      <c r="B20" s="156" t="s">
        <v>185</v>
      </c>
      <c r="C20" s="157">
        <v>102.35</v>
      </c>
      <c r="D20" s="157">
        <v>102.35</v>
      </c>
      <c r="E20" s="135">
        <v>102.35</v>
      </c>
      <c r="F20" s="135"/>
      <c r="G20" s="135"/>
      <c r="H20" s="135"/>
    </row>
    <row r="21" ht="22" customHeight="1" spans="1:8">
      <c r="A21" s="158" t="s">
        <v>186</v>
      </c>
      <c r="B21" s="130" t="s">
        <v>187</v>
      </c>
      <c r="C21" s="136">
        <v>102.35</v>
      </c>
      <c r="D21" s="136">
        <v>102.35</v>
      </c>
      <c r="E21" s="136">
        <v>102.35</v>
      </c>
      <c r="F21" s="104"/>
      <c r="G21" s="104"/>
      <c r="H21" s="10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511805555555556" bottom="0.0777777777777778" header="0" footer="0"/>
  <pageSetup paperSize="9" orientation="landscape"/>
  <headerFooter/>
  <ignoredErrors>
    <ignoredError sqref="D16:D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刘刘</cp:lastModifiedBy>
  <dcterms:created xsi:type="dcterms:W3CDTF">2024-03-06T00:47:00Z</dcterms:created>
  <dcterms:modified xsi:type="dcterms:W3CDTF">2024-03-25T09:44:23Z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B539D1511888436FA84797792B60E9FD_12</vt:lpwstr>
  </property>
</Properties>
</file>