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汉寿太子庙" sheetId="1" r:id="rId1"/>
    <sheet name="市城区" sheetId="2" r:id="rId2"/>
  </sheets>
  <calcPr calcId="125725"/>
</workbook>
</file>

<file path=xl/calcChain.xml><?xml version="1.0" encoding="utf-8"?>
<calcChain xmlns="http://schemas.openxmlformats.org/spreadsheetml/2006/main">
  <c r="R31" i="2"/>
  <c r="Q31"/>
  <c r="P31"/>
  <c r="O31"/>
  <c r="N31"/>
  <c r="M31"/>
  <c r="L31"/>
  <c r="K31"/>
  <c r="J31"/>
  <c r="I31"/>
  <c r="H31"/>
  <c r="G31"/>
  <c r="F31"/>
  <c r="E31"/>
  <c r="D31"/>
  <c r="C31"/>
  <c r="R30"/>
  <c r="Q30"/>
  <c r="P30"/>
  <c r="O30"/>
  <c r="N30"/>
  <c r="M30"/>
  <c r="K30"/>
  <c r="J30"/>
  <c r="I30"/>
  <c r="H30"/>
  <c r="G30"/>
  <c r="F30"/>
  <c r="E30"/>
  <c r="D30"/>
  <c r="C30"/>
  <c r="T29"/>
  <c r="S29"/>
  <c r="T28"/>
  <c r="S28"/>
  <c r="T27"/>
  <c r="S27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L8"/>
  <c r="T8"/>
  <c r="T7"/>
  <c r="T31"/>
  <c r="S7"/>
  <c r="T6"/>
  <c r="S6"/>
  <c r="R31" i="1"/>
  <c r="Q31"/>
  <c r="P31"/>
  <c r="O31"/>
  <c r="N31"/>
  <c r="M31"/>
  <c r="L31"/>
  <c r="K31"/>
  <c r="J31"/>
  <c r="I31"/>
  <c r="H31"/>
  <c r="G31"/>
  <c r="F31"/>
  <c r="E31"/>
  <c r="D31"/>
  <c r="V31"/>
  <c r="C31"/>
  <c r="R30"/>
  <c r="Q30"/>
  <c r="P30"/>
  <c r="O30"/>
  <c r="N30"/>
  <c r="M30"/>
  <c r="L30"/>
  <c r="K30"/>
  <c r="J30"/>
  <c r="I30"/>
  <c r="H30"/>
  <c r="G30"/>
  <c r="F30"/>
  <c r="E30"/>
  <c r="D30"/>
  <c r="C30"/>
  <c r="T29"/>
  <c r="S29"/>
  <c r="T28"/>
  <c r="S28"/>
  <c r="T27"/>
  <c r="S27"/>
  <c r="T26"/>
  <c r="S26"/>
  <c r="T25"/>
  <c r="S25"/>
  <c r="T24"/>
  <c r="S24"/>
  <c r="T23"/>
  <c r="S23"/>
  <c r="T22"/>
  <c r="S22"/>
  <c r="T21"/>
  <c r="S21"/>
  <c r="T20"/>
  <c r="S20"/>
  <c r="T19"/>
  <c r="S19"/>
  <c r="T18"/>
  <c r="S18"/>
  <c r="T17"/>
  <c r="S17"/>
  <c r="T16"/>
  <c r="S16"/>
  <c r="T15"/>
  <c r="S15"/>
  <c r="T14"/>
  <c r="S14"/>
  <c r="T13"/>
  <c r="S13"/>
  <c r="T12"/>
  <c r="S12"/>
  <c r="T11"/>
  <c r="S11"/>
  <c r="T10"/>
  <c r="S10"/>
  <c r="T9"/>
  <c r="S9"/>
  <c r="T8"/>
  <c r="S8"/>
  <c r="T7"/>
  <c r="T31"/>
  <c r="U35"/>
  <c r="S7"/>
  <c r="S31"/>
  <c r="T6"/>
  <c r="T30"/>
  <c r="U34"/>
  <c r="V34"/>
  <c r="S6"/>
  <c r="S30"/>
  <c r="T30" i="2"/>
  <c r="S31"/>
  <c r="S30"/>
  <c r="L30"/>
</calcChain>
</file>

<file path=xl/sharedStrings.xml><?xml version="1.0" encoding="utf-8"?>
<sst xmlns="http://schemas.openxmlformats.org/spreadsheetml/2006/main" count="154" uniqueCount="55">
  <si>
    <t>2016年区县市垃圾清运产量报表</t>
    <phoneticPr fontId="3" type="noConversion"/>
  </si>
  <si>
    <t xml:space="preserve">  制表单位：市环卫处垃圾处理中心</t>
    <phoneticPr fontId="3" type="noConversion"/>
  </si>
  <si>
    <r>
      <t xml:space="preserve">                         报表期间：20161</t>
    </r>
    <r>
      <rPr>
        <sz val="10"/>
        <rFont val="宋体"/>
        <charset val="134"/>
      </rPr>
      <t>1</t>
    </r>
    <r>
      <rPr>
        <sz val="10"/>
        <rFont val="宋体"/>
        <charset val="134"/>
      </rPr>
      <t>26-20161</t>
    </r>
    <r>
      <rPr>
        <sz val="10"/>
        <rFont val="宋体"/>
        <charset val="134"/>
      </rPr>
      <t>2</t>
    </r>
    <r>
      <rPr>
        <sz val="10"/>
        <rFont val="宋体"/>
        <charset val="134"/>
      </rPr>
      <t>25（1</t>
    </r>
    <r>
      <rPr>
        <sz val="10"/>
        <rFont val="宋体"/>
        <charset val="134"/>
      </rPr>
      <t>2</t>
    </r>
    <r>
      <rPr>
        <sz val="10"/>
        <rFont val="宋体"/>
        <charset val="134"/>
      </rPr>
      <t>月）</t>
    </r>
    <phoneticPr fontId="3" type="noConversion"/>
  </si>
  <si>
    <t>单位：吨</t>
    <phoneticPr fontId="3" type="noConversion"/>
  </si>
  <si>
    <t>项目</t>
  </si>
  <si>
    <t>处理点</t>
  </si>
  <si>
    <t>汉      寿</t>
  </si>
  <si>
    <t>太子庙</t>
  </si>
  <si>
    <t>合   计</t>
  </si>
  <si>
    <t>大型集装箱（8）</t>
    <phoneticPr fontId="3" type="noConversion"/>
  </si>
  <si>
    <t>大集装箱（9）</t>
    <phoneticPr fontId="3" type="noConversion"/>
  </si>
  <si>
    <t>日期</t>
  </si>
  <si>
    <t>车数</t>
  </si>
  <si>
    <t>重量</t>
  </si>
  <si>
    <t>车次</t>
  </si>
  <si>
    <t>1月</t>
  </si>
  <si>
    <t>填埋场</t>
  </si>
  <si>
    <t>发电厂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</si>
  <si>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</si>
  <si>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</si>
  <si>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</si>
  <si>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</si>
  <si>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</si>
  <si>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</si>
  <si>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</si>
  <si>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</si>
  <si>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</si>
  <si>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</si>
  <si>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</si>
  <si>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</si>
  <si>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 xml:space="preserve">   分管领导：</t>
  </si>
  <si>
    <t>科室负责人：</t>
  </si>
  <si>
    <t>审核：</t>
  </si>
  <si>
    <t xml:space="preserve">   制表：</t>
    <phoneticPr fontId="3" type="noConversion"/>
  </si>
  <si>
    <r>
      <t>备注：区县市进桃树岗填埋场垃圾清运车每车垃圾清运量按</t>
    </r>
    <r>
      <rPr>
        <sz val="10"/>
        <rFont val="Times New Roman"/>
        <family val="1"/>
      </rPr>
      <t>2016</t>
    </r>
    <r>
      <rPr>
        <sz val="10"/>
        <rFont val="宋体"/>
        <charset val="134"/>
      </rPr>
      <t>年</t>
    </r>
    <r>
      <rPr>
        <sz val="10"/>
        <rFont val="Times New Roman"/>
        <family val="1"/>
      </rPr>
      <t>1-8</t>
    </r>
    <r>
      <rPr>
        <sz val="10"/>
        <rFont val="宋体"/>
        <charset val="134"/>
      </rPr>
      <t>月各地进发电厂过磅净重平均量取值。汉寿</t>
    </r>
    <r>
      <rPr>
        <sz val="10"/>
        <rFont val="Times New Roman"/>
        <family val="1"/>
      </rPr>
      <t>17</t>
    </r>
    <r>
      <rPr>
        <sz val="10"/>
        <rFont val="宋体"/>
        <charset val="134"/>
      </rPr>
      <t>吨</t>
    </r>
    <r>
      <rPr>
        <sz val="10"/>
        <rFont val="Times New Roman"/>
        <family val="1"/>
      </rPr>
      <t>/</t>
    </r>
    <r>
      <rPr>
        <sz val="10"/>
        <rFont val="宋体"/>
        <charset val="134"/>
      </rPr>
      <t>车。</t>
    </r>
    <phoneticPr fontId="3" type="noConversion"/>
  </si>
  <si>
    <t>2016年垃圾清运产量报表</t>
    <phoneticPr fontId="3" type="noConversion"/>
  </si>
  <si>
    <t xml:space="preserve">  制表单位：市环卫处垃圾处理中心</t>
    <phoneticPr fontId="3" type="noConversion"/>
  </si>
  <si>
    <r>
      <t xml:space="preserve">                                 报表期间：20161</t>
    </r>
    <r>
      <rPr>
        <sz val="10"/>
        <rFont val="宋体"/>
        <charset val="134"/>
      </rPr>
      <t>1</t>
    </r>
    <r>
      <rPr>
        <sz val="10"/>
        <rFont val="宋体"/>
        <charset val="134"/>
      </rPr>
      <t>26-2016</t>
    </r>
    <r>
      <rPr>
        <sz val="10"/>
        <rFont val="宋体"/>
        <charset val="134"/>
      </rPr>
      <t>12</t>
    </r>
    <r>
      <rPr>
        <sz val="10"/>
        <rFont val="宋体"/>
        <charset val="134"/>
      </rPr>
      <t>25（</t>
    </r>
    <r>
      <rPr>
        <sz val="10"/>
        <rFont val="宋体"/>
        <charset val="134"/>
      </rPr>
      <t>1</t>
    </r>
    <r>
      <rPr>
        <sz val="10"/>
        <rFont val="宋体"/>
        <charset val="134"/>
      </rPr>
      <t>2</t>
    </r>
    <r>
      <rPr>
        <sz val="10"/>
        <rFont val="宋体"/>
        <charset val="134"/>
      </rPr>
      <t>月）</t>
    </r>
    <phoneticPr fontId="3" type="noConversion"/>
  </si>
  <si>
    <t>单位：吨</t>
  </si>
  <si>
    <t xml:space="preserve">  项目</t>
    <phoneticPr fontId="3" type="noConversion"/>
  </si>
  <si>
    <t>市                本              级</t>
    <phoneticPr fontId="3" type="noConversion"/>
  </si>
  <si>
    <t>鼎城</t>
  </si>
  <si>
    <t>西洞庭</t>
  </si>
  <si>
    <t>西湖</t>
  </si>
  <si>
    <t>鼎城新农村</t>
  </si>
  <si>
    <t>其它</t>
  </si>
  <si>
    <t>集装箱（0）</t>
  </si>
  <si>
    <t>压缩式（1）</t>
  </si>
  <si>
    <t>大后压（2）</t>
  </si>
  <si>
    <t>集装箱（4）</t>
  </si>
  <si>
    <t>大后压（5）</t>
  </si>
  <si>
    <t>大后压（3）</t>
    <phoneticPr fontId="3" type="noConversion"/>
  </si>
  <si>
    <t>集装箱（6）</t>
  </si>
  <si>
    <t>日期</t>
    <phoneticPr fontId="3" type="noConversion"/>
  </si>
  <si>
    <t xml:space="preserve">注：垃圾量的计数是由市环卫处与中联环保共同管理的地磅房共同计量。         
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</si>
</sst>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_);[Red]\(0.0\)"/>
    <numFmt numFmtId="177" formatCode="0.00_);[Red]\(0.00\)"/>
    <numFmt numFmtId="178" formatCode="0_);[Red]\(0\)"/>
    <numFmt numFmtId="179" formatCode="0.00_ "/>
    <numFmt numFmtId="180" formatCode="0.00;[Red]0.00"/>
  </numFmts>
  <fonts count="1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宋体"/>
      <charset val="134"/>
    </font>
    <font>
      <b/>
      <sz val="9"/>
      <name val="Times New Roman"/>
      <family val="1"/>
    </font>
    <font>
      <b/>
      <sz val="9"/>
      <name val="宋体"/>
      <charset val="134"/>
    </font>
    <font>
      <sz val="8"/>
      <name val="宋体"/>
      <charset val="134"/>
    </font>
    <font>
      <sz val="10"/>
      <color indexed="12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>
      <alignment vertical="center"/>
    </xf>
    <xf numFmtId="176" fontId="5" fillId="0" borderId="0" xfId="0" applyNumberFormat="1" applyFont="1" applyBorder="1" applyAlignment="1"/>
    <xf numFmtId="176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77" fontId="6" fillId="0" borderId="4" xfId="0" applyNumberFormat="1" applyFont="1" applyBorder="1" applyAlignment="1">
      <alignment horizontal="center" vertical="center" wrapText="1"/>
    </xf>
    <xf numFmtId="178" fontId="5" fillId="0" borderId="4" xfId="0" applyNumberFormat="1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8" fontId="8" fillId="0" borderId="4" xfId="0" applyNumberFormat="1" applyFont="1" applyBorder="1" applyAlignment="1">
      <alignment horizontal="center" vertical="center" wrapText="1"/>
    </xf>
    <xf numFmtId="177" fontId="9" fillId="0" borderId="4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79" fontId="9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78" fontId="8" fillId="0" borderId="5" xfId="0" applyNumberFormat="1" applyFont="1" applyBorder="1" applyAlignment="1">
      <alignment horizontal="center" vertical="center" wrapText="1"/>
    </xf>
    <xf numFmtId="176" fontId="8" fillId="0" borderId="5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79" fontId="9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8" fillId="0" borderId="4" xfId="0" applyNumberFormat="1" applyFont="1" applyBorder="1" applyAlignment="1">
      <alignment horizontal="center" vertical="center" wrapText="1"/>
    </xf>
    <xf numFmtId="180" fontId="8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178" fontId="6" fillId="0" borderId="4" xfId="0" applyNumberFormat="1" applyFont="1" applyBorder="1" applyAlignment="1">
      <alignment horizontal="center" vertical="center" wrapText="1"/>
    </xf>
    <xf numFmtId="176" fontId="6" fillId="0" borderId="4" xfId="0" applyNumberFormat="1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178" fontId="7" fillId="0" borderId="4" xfId="0" applyNumberFormat="1" applyFont="1" applyBorder="1" applyAlignment="1">
      <alignment horizontal="center" vertical="center"/>
    </xf>
    <xf numFmtId="179" fontId="11" fillId="0" borderId="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5" fillId="0" borderId="6" xfId="0" applyFont="1" applyBorder="1" applyAlignment="1"/>
    <xf numFmtId="0" fontId="5" fillId="0" borderId="6" xfId="0" applyFont="1" applyBorder="1" applyAlignment="1">
      <alignment horizontal="center"/>
    </xf>
    <xf numFmtId="176" fontId="0" fillId="0" borderId="0" xfId="0" applyNumberFormat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77" fontId="1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8" fontId="13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176" fontId="8" fillId="0" borderId="4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 wrapText="1"/>
    </xf>
    <xf numFmtId="178" fontId="14" fillId="0" borderId="5" xfId="0" applyNumberFormat="1" applyFont="1" applyBorder="1" applyAlignment="1">
      <alignment horizontal="center" vertical="center" wrapText="1"/>
    </xf>
    <xf numFmtId="177" fontId="14" fillId="0" borderId="4" xfId="0" applyNumberFormat="1" applyFont="1" applyBorder="1" applyAlignment="1">
      <alignment horizontal="center" vertical="center" wrapText="1"/>
    </xf>
    <xf numFmtId="178" fontId="11" fillId="0" borderId="4" xfId="0" applyNumberFormat="1" applyFont="1" applyBorder="1" applyAlignment="1">
      <alignment horizontal="center" vertical="center"/>
    </xf>
    <xf numFmtId="177" fontId="11" fillId="0" borderId="4" xfId="0" applyNumberFormat="1" applyFont="1" applyBorder="1" applyAlignment="1">
      <alignment horizontal="center" vertical="center"/>
    </xf>
    <xf numFmtId="178" fontId="6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wrapText="1"/>
    </xf>
    <xf numFmtId="0" fontId="0" fillId="0" borderId="3" xfId="0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9525</xdr:rowOff>
    </xdr:from>
    <xdr:to>
      <xdr:col>1</xdr:col>
      <xdr:colOff>0</xdr:colOff>
      <xdr:row>7</xdr:row>
      <xdr:rowOff>9525</xdr:rowOff>
    </xdr:to>
    <xdr:cxnSp macro="">
      <xdr:nvCxnSpPr>
        <xdr:cNvPr id="2049" name="AutoShape 2"/>
        <xdr:cNvCxnSpPr>
          <a:cxnSpLocks noChangeShapeType="1"/>
        </xdr:cNvCxnSpPr>
      </xdr:nvCxnSpPr>
      <xdr:spPr bwMode="auto">
        <a:xfrm>
          <a:off x="9525" y="790575"/>
          <a:ext cx="428625" cy="476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19050</xdr:colOff>
      <xdr:row>4</xdr:row>
      <xdr:rowOff>19050</xdr:rowOff>
    </xdr:from>
    <xdr:to>
      <xdr:col>1</xdr:col>
      <xdr:colOff>9525</xdr:colOff>
      <xdr:row>7</xdr:row>
      <xdr:rowOff>19050</xdr:rowOff>
    </xdr:to>
    <xdr:cxnSp macro="">
      <xdr:nvCxnSpPr>
        <xdr:cNvPr id="2050" name="AutoShape 3"/>
        <xdr:cNvCxnSpPr>
          <a:cxnSpLocks noChangeShapeType="1"/>
        </xdr:cNvCxnSpPr>
      </xdr:nvCxnSpPr>
      <xdr:spPr bwMode="auto">
        <a:xfrm>
          <a:off x="19050" y="800100"/>
          <a:ext cx="428625" cy="476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9525</xdr:rowOff>
    </xdr:to>
    <xdr:cxnSp macro="">
      <xdr:nvCxnSpPr>
        <xdr:cNvPr id="2051" name="AutoShape 2"/>
        <xdr:cNvCxnSpPr>
          <a:cxnSpLocks noChangeShapeType="1"/>
        </xdr:cNvCxnSpPr>
      </xdr:nvCxnSpPr>
      <xdr:spPr bwMode="auto">
        <a:xfrm>
          <a:off x="9525" y="485775"/>
          <a:ext cx="428625" cy="457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19050</xdr:colOff>
      <xdr:row>2</xdr:row>
      <xdr:rowOff>19050</xdr:rowOff>
    </xdr:from>
    <xdr:to>
      <xdr:col>1</xdr:col>
      <xdr:colOff>9525</xdr:colOff>
      <xdr:row>5</xdr:row>
      <xdr:rowOff>19050</xdr:rowOff>
    </xdr:to>
    <xdr:cxnSp macro="">
      <xdr:nvCxnSpPr>
        <xdr:cNvPr id="2052" name="AutoShape 3"/>
        <xdr:cNvCxnSpPr>
          <a:cxnSpLocks noChangeShapeType="1"/>
        </xdr:cNvCxnSpPr>
      </xdr:nvCxnSpPr>
      <xdr:spPr bwMode="auto">
        <a:xfrm>
          <a:off x="19050" y="495300"/>
          <a:ext cx="428625" cy="4572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5</xdr:row>
      <xdr:rowOff>0</xdr:rowOff>
    </xdr:to>
    <xdr:cxnSp macro="">
      <xdr:nvCxnSpPr>
        <xdr:cNvPr id="1025" name="AutoShape 3"/>
        <xdr:cNvCxnSpPr>
          <a:cxnSpLocks noChangeShapeType="1"/>
        </xdr:cNvCxnSpPr>
      </xdr:nvCxnSpPr>
      <xdr:spPr bwMode="auto">
        <a:xfrm>
          <a:off x="0" y="533400"/>
          <a:ext cx="428625" cy="600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opLeftCell="A13" workbookViewId="0">
      <selection activeCell="K30" sqref="K30"/>
    </sheetView>
  </sheetViews>
  <sheetFormatPr defaultRowHeight="13.5"/>
  <cols>
    <col min="1" max="1" width="5.75" style="1" customWidth="1"/>
    <col min="2" max="2" width="6.625" style="1" customWidth="1"/>
    <col min="3" max="3" width="5.875" style="1" customWidth="1"/>
    <col min="4" max="4" width="7.875" style="53" customWidth="1"/>
    <col min="5" max="5" width="5.875" style="1" customWidth="1"/>
    <col min="6" max="6" width="7.875" style="53" customWidth="1"/>
    <col min="7" max="7" width="5.875" style="1" customWidth="1"/>
    <col min="8" max="8" width="6.875" style="53" customWidth="1"/>
    <col min="9" max="9" width="5.875" style="1" customWidth="1"/>
    <col min="10" max="10" width="6.875" style="53" customWidth="1"/>
    <col min="11" max="11" width="5.875" style="1" customWidth="1"/>
    <col min="12" max="12" width="6.375" style="53" customWidth="1"/>
    <col min="13" max="13" width="5.875" style="1" customWidth="1"/>
    <col min="14" max="14" width="6.375" style="53" customWidth="1"/>
    <col min="15" max="15" width="5.875" style="1" customWidth="1"/>
    <col min="16" max="16" width="6.375" style="53" customWidth="1"/>
    <col min="17" max="17" width="5.875" style="1" customWidth="1"/>
    <col min="18" max="18" width="6.375" style="53" customWidth="1"/>
    <col min="19" max="19" width="9.25" style="56" customWidth="1"/>
    <col min="20" max="20" width="9.75" style="57" customWidth="1"/>
    <col min="21" max="22" width="11.625" style="1" bestFit="1" customWidth="1"/>
    <col min="23" max="16384" width="9" style="1"/>
  </cols>
  <sheetData>
    <row r="1" spans="1:22" ht="25.5">
      <c r="A1" s="89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</row>
    <row r="2" spans="1:22" s="5" customFormat="1" ht="12">
      <c r="A2" s="2" t="s">
        <v>1</v>
      </c>
      <c r="B2" s="2"/>
      <c r="C2" s="2"/>
      <c r="D2" s="2"/>
      <c r="E2" s="3"/>
      <c r="F2" s="4" t="s">
        <v>2</v>
      </c>
      <c r="G2" s="4"/>
      <c r="I2" s="4"/>
      <c r="J2" s="4"/>
      <c r="K2" s="4"/>
      <c r="L2" s="4"/>
      <c r="M2" s="4"/>
      <c r="N2" s="4"/>
      <c r="O2" s="4"/>
      <c r="P2" s="6"/>
      <c r="R2" s="7"/>
      <c r="S2" s="91" t="s">
        <v>3</v>
      </c>
      <c r="T2" s="91"/>
    </row>
    <row r="3" spans="1:22" s="5" customFormat="1" ht="12">
      <c r="A3" s="8" t="s">
        <v>4</v>
      </c>
      <c r="B3" s="92" t="s">
        <v>5</v>
      </c>
      <c r="C3" s="86" t="s">
        <v>6</v>
      </c>
      <c r="D3" s="86"/>
      <c r="E3" s="86" t="s">
        <v>7</v>
      </c>
      <c r="F3" s="86"/>
      <c r="G3" s="86"/>
      <c r="H3" s="86"/>
      <c r="I3" s="86"/>
      <c r="J3" s="86"/>
      <c r="K3" s="86"/>
      <c r="L3" s="86"/>
      <c r="M3" s="86"/>
      <c r="N3" s="86"/>
      <c r="O3" s="93"/>
      <c r="P3" s="93"/>
      <c r="Q3" s="86"/>
      <c r="R3" s="87"/>
      <c r="S3" s="88" t="s">
        <v>8</v>
      </c>
      <c r="T3" s="88"/>
    </row>
    <row r="4" spans="1:22" s="5" customFormat="1" ht="12">
      <c r="A4" s="9"/>
      <c r="B4" s="92"/>
      <c r="C4" s="86" t="s">
        <v>9</v>
      </c>
      <c r="D4" s="86"/>
      <c r="E4" s="86" t="s">
        <v>10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8"/>
      <c r="T4" s="88"/>
    </row>
    <row r="5" spans="1:22" s="5" customFormat="1" ht="12">
      <c r="A5" s="10" t="s">
        <v>11</v>
      </c>
      <c r="B5" s="92"/>
      <c r="C5" s="11" t="s">
        <v>12</v>
      </c>
      <c r="D5" s="12" t="s">
        <v>13</v>
      </c>
      <c r="E5" s="11" t="s">
        <v>12</v>
      </c>
      <c r="F5" s="12" t="s">
        <v>13</v>
      </c>
      <c r="G5" s="11" t="s">
        <v>12</v>
      </c>
      <c r="H5" s="12" t="s">
        <v>13</v>
      </c>
      <c r="I5" s="11" t="s">
        <v>12</v>
      </c>
      <c r="J5" s="12" t="s">
        <v>13</v>
      </c>
      <c r="K5" s="11" t="s">
        <v>12</v>
      </c>
      <c r="L5" s="12" t="s">
        <v>13</v>
      </c>
      <c r="M5" s="11" t="s">
        <v>12</v>
      </c>
      <c r="N5" s="12" t="s">
        <v>13</v>
      </c>
      <c r="O5" s="11" t="s">
        <v>12</v>
      </c>
      <c r="P5" s="12" t="s">
        <v>13</v>
      </c>
      <c r="Q5" s="11" t="s">
        <v>12</v>
      </c>
      <c r="R5" s="12" t="s">
        <v>13</v>
      </c>
      <c r="S5" s="13" t="s">
        <v>14</v>
      </c>
      <c r="T5" s="14" t="s">
        <v>13</v>
      </c>
    </row>
    <row r="6" spans="1:22" s="5" customFormat="1" ht="12.75">
      <c r="A6" s="82" t="s">
        <v>15</v>
      </c>
      <c r="B6" s="11" t="s">
        <v>16</v>
      </c>
      <c r="C6" s="15"/>
      <c r="D6" s="12"/>
      <c r="E6" s="15"/>
      <c r="F6" s="12"/>
      <c r="G6" s="15"/>
      <c r="H6" s="12"/>
      <c r="I6" s="15"/>
      <c r="J6" s="12"/>
      <c r="K6" s="15"/>
      <c r="L6" s="12"/>
      <c r="M6" s="15"/>
      <c r="N6" s="12"/>
      <c r="O6" s="15"/>
      <c r="P6" s="12"/>
      <c r="Q6" s="15"/>
      <c r="R6" s="12"/>
      <c r="S6" s="16">
        <f t="shared" ref="S6:S29" si="0">Q6+O6+M6+K6+I6+G6+E6+C6</f>
        <v>0</v>
      </c>
      <c r="T6" s="17">
        <f t="shared" ref="T6:T29" si="1">D6+F6+H6+J6+L6+N6+P6+R6</f>
        <v>0</v>
      </c>
    </row>
    <row r="7" spans="1:22" s="5" customFormat="1" ht="12.75">
      <c r="A7" s="86"/>
      <c r="B7" s="11" t="s">
        <v>17</v>
      </c>
      <c r="C7" s="18">
        <v>232</v>
      </c>
      <c r="D7" s="19">
        <v>3870.74</v>
      </c>
      <c r="E7" s="20">
        <v>64</v>
      </c>
      <c r="F7" s="21">
        <v>500.46</v>
      </c>
      <c r="G7" s="15"/>
      <c r="H7" s="12"/>
      <c r="I7" s="15"/>
      <c r="J7" s="12"/>
      <c r="K7" s="15"/>
      <c r="L7" s="12"/>
      <c r="M7" s="15"/>
      <c r="N7" s="12"/>
      <c r="O7" s="15"/>
      <c r="P7" s="12"/>
      <c r="Q7" s="15"/>
      <c r="R7" s="12"/>
      <c r="S7" s="16">
        <f t="shared" si="0"/>
        <v>296</v>
      </c>
      <c r="T7" s="17">
        <f t="shared" si="1"/>
        <v>4371.2</v>
      </c>
    </row>
    <row r="8" spans="1:22" s="5" customFormat="1" ht="12.75">
      <c r="A8" s="81" t="s">
        <v>18</v>
      </c>
      <c r="B8" s="22" t="s">
        <v>16</v>
      </c>
      <c r="C8" s="23"/>
      <c r="D8" s="24"/>
      <c r="E8" s="23"/>
      <c r="F8" s="24"/>
      <c r="G8" s="25"/>
      <c r="H8" s="26"/>
      <c r="I8" s="25"/>
      <c r="J8" s="26"/>
      <c r="K8" s="25"/>
      <c r="L8" s="26"/>
      <c r="M8" s="25"/>
      <c r="N8" s="26"/>
      <c r="O8" s="25"/>
      <c r="P8" s="26"/>
      <c r="Q8" s="25"/>
      <c r="R8" s="26"/>
      <c r="S8" s="16">
        <f t="shared" si="0"/>
        <v>0</v>
      </c>
      <c r="T8" s="17">
        <f t="shared" si="1"/>
        <v>0</v>
      </c>
    </row>
    <row r="9" spans="1:22" s="5" customFormat="1" ht="12.75">
      <c r="A9" s="82"/>
      <c r="B9" s="22" t="s">
        <v>17</v>
      </c>
      <c r="C9" s="23">
        <v>288</v>
      </c>
      <c r="D9" s="19">
        <v>4760.5600000000004</v>
      </c>
      <c r="E9" s="23">
        <v>87</v>
      </c>
      <c r="F9" s="19">
        <v>654.54</v>
      </c>
      <c r="G9" s="25"/>
      <c r="H9" s="26"/>
      <c r="I9" s="25"/>
      <c r="J9" s="26"/>
      <c r="K9" s="25"/>
      <c r="L9" s="26"/>
      <c r="M9" s="25"/>
      <c r="N9" s="26"/>
      <c r="O9" s="25"/>
      <c r="P9" s="26"/>
      <c r="Q9" s="25"/>
      <c r="R9" s="26"/>
      <c r="S9" s="16">
        <f t="shared" si="0"/>
        <v>375</v>
      </c>
      <c r="T9" s="17">
        <f t="shared" si="1"/>
        <v>5415.1</v>
      </c>
    </row>
    <row r="10" spans="1:22" s="5" customFormat="1" ht="12.75">
      <c r="A10" s="81" t="s">
        <v>19</v>
      </c>
      <c r="B10" s="22" t="s">
        <v>16</v>
      </c>
      <c r="C10" s="27"/>
      <c r="D10" s="27"/>
      <c r="E10" s="23"/>
      <c r="F10" s="24"/>
      <c r="G10" s="25"/>
      <c r="H10" s="26"/>
      <c r="I10" s="25"/>
      <c r="J10" s="26"/>
      <c r="K10" s="25"/>
      <c r="L10" s="26"/>
      <c r="M10" s="25"/>
      <c r="N10" s="26"/>
      <c r="O10" s="25"/>
      <c r="P10" s="26"/>
      <c r="Q10" s="25"/>
      <c r="R10" s="26"/>
      <c r="S10" s="16">
        <f t="shared" si="0"/>
        <v>0</v>
      </c>
      <c r="T10" s="17">
        <f t="shared" si="1"/>
        <v>0</v>
      </c>
    </row>
    <row r="11" spans="1:22" s="5" customFormat="1" ht="12.75">
      <c r="A11" s="82"/>
      <c r="B11" s="22" t="s">
        <v>17</v>
      </c>
      <c r="C11" s="23">
        <v>228</v>
      </c>
      <c r="D11" s="19">
        <v>4023.12</v>
      </c>
      <c r="E11" s="28">
        <v>79</v>
      </c>
      <c r="F11" s="29">
        <v>611</v>
      </c>
      <c r="G11" s="25"/>
      <c r="H11" s="26"/>
      <c r="I11" s="25"/>
      <c r="J11" s="26"/>
      <c r="K11" s="25"/>
      <c r="L11" s="26"/>
      <c r="M11" s="25"/>
      <c r="N11" s="26"/>
      <c r="O11" s="25"/>
      <c r="P11" s="26"/>
      <c r="Q11" s="30"/>
      <c r="R11" s="12"/>
      <c r="S11" s="16">
        <f t="shared" si="0"/>
        <v>307</v>
      </c>
      <c r="T11" s="17">
        <f t="shared" si="1"/>
        <v>4634.12</v>
      </c>
      <c r="V11" s="31"/>
    </row>
    <row r="12" spans="1:22" s="5" customFormat="1" ht="12.75">
      <c r="A12" s="81" t="s">
        <v>20</v>
      </c>
      <c r="B12" s="22" t="s">
        <v>16</v>
      </c>
      <c r="C12" s="23"/>
      <c r="D12" s="24"/>
      <c r="E12" s="23"/>
      <c r="F12" s="24"/>
      <c r="G12" s="25"/>
      <c r="H12" s="26"/>
      <c r="I12" s="25"/>
      <c r="J12" s="26"/>
      <c r="K12" s="25"/>
      <c r="L12" s="26"/>
      <c r="M12" s="25"/>
      <c r="N12" s="26"/>
      <c r="O12" s="25"/>
      <c r="P12" s="26"/>
      <c r="Q12" s="25"/>
      <c r="R12" s="26"/>
      <c r="S12" s="16">
        <f t="shared" si="0"/>
        <v>0</v>
      </c>
      <c r="T12" s="17">
        <f t="shared" si="1"/>
        <v>0</v>
      </c>
    </row>
    <row r="13" spans="1:22" s="5" customFormat="1" ht="12.75">
      <c r="A13" s="82"/>
      <c r="B13" s="22" t="s">
        <v>17</v>
      </c>
      <c r="C13" s="23">
        <v>257</v>
      </c>
      <c r="D13" s="32">
        <v>4245.7560000000003</v>
      </c>
      <c r="E13" s="23">
        <v>74</v>
      </c>
      <c r="F13" s="28">
        <v>580.08000000000004</v>
      </c>
      <c r="G13" s="25"/>
      <c r="H13" s="26"/>
      <c r="I13" s="25"/>
      <c r="J13" s="26"/>
      <c r="K13" s="25"/>
      <c r="L13" s="26"/>
      <c r="M13" s="25"/>
      <c r="N13" s="26"/>
      <c r="O13" s="25"/>
      <c r="P13" s="26"/>
      <c r="Q13" s="25"/>
      <c r="R13" s="26"/>
      <c r="S13" s="16">
        <f t="shared" si="0"/>
        <v>331</v>
      </c>
      <c r="T13" s="17">
        <f t="shared" si="1"/>
        <v>4825.8360000000002</v>
      </c>
    </row>
    <row r="14" spans="1:22" s="5" customFormat="1" ht="12.75">
      <c r="A14" s="81" t="s">
        <v>21</v>
      </c>
      <c r="B14" s="22" t="s">
        <v>16</v>
      </c>
      <c r="C14" s="23"/>
      <c r="D14" s="24"/>
      <c r="E14" s="23"/>
      <c r="F14" s="24"/>
      <c r="G14" s="25"/>
      <c r="H14" s="26"/>
      <c r="I14" s="25"/>
      <c r="J14" s="26"/>
      <c r="K14" s="25"/>
      <c r="L14" s="26"/>
      <c r="M14" s="25"/>
      <c r="N14" s="26"/>
      <c r="O14" s="25"/>
      <c r="P14" s="26"/>
      <c r="Q14" s="25"/>
      <c r="R14" s="26"/>
      <c r="S14" s="16">
        <f t="shared" si="0"/>
        <v>0</v>
      </c>
      <c r="T14" s="17">
        <f t="shared" si="1"/>
        <v>0</v>
      </c>
    </row>
    <row r="15" spans="1:22" s="7" customFormat="1" ht="12.75">
      <c r="A15" s="82"/>
      <c r="B15" s="26" t="s">
        <v>17</v>
      </c>
      <c r="C15" s="23">
        <v>219</v>
      </c>
      <c r="D15" s="32">
        <v>3602.28</v>
      </c>
      <c r="E15" s="23">
        <v>63</v>
      </c>
      <c r="F15" s="33">
        <v>494.18</v>
      </c>
      <c r="G15" s="25"/>
      <c r="H15" s="26"/>
      <c r="I15" s="25"/>
      <c r="J15" s="26"/>
      <c r="K15" s="25"/>
      <c r="L15" s="26"/>
      <c r="M15" s="25"/>
      <c r="N15" s="26"/>
      <c r="O15" s="25"/>
      <c r="P15" s="26"/>
      <c r="Q15" s="25"/>
      <c r="R15" s="26"/>
      <c r="S15" s="16">
        <f t="shared" si="0"/>
        <v>282</v>
      </c>
      <c r="T15" s="17">
        <f t="shared" si="1"/>
        <v>4096.46</v>
      </c>
    </row>
    <row r="16" spans="1:22" s="5" customFormat="1" ht="12.75">
      <c r="A16" s="81" t="s">
        <v>22</v>
      </c>
      <c r="B16" s="22" t="s">
        <v>16</v>
      </c>
      <c r="C16" s="25"/>
      <c r="D16" s="26"/>
      <c r="E16" s="25"/>
      <c r="F16" s="26"/>
      <c r="G16" s="25"/>
      <c r="H16" s="26"/>
      <c r="I16" s="25"/>
      <c r="J16" s="26"/>
      <c r="K16" s="25"/>
      <c r="L16" s="26"/>
      <c r="M16" s="25"/>
      <c r="N16" s="26"/>
      <c r="O16" s="25"/>
      <c r="P16" s="26"/>
      <c r="Q16" s="25"/>
      <c r="R16" s="26"/>
      <c r="S16" s="16">
        <f t="shared" si="0"/>
        <v>0</v>
      </c>
      <c r="T16" s="17">
        <f t="shared" si="1"/>
        <v>0</v>
      </c>
    </row>
    <row r="17" spans="1:22" s="5" customFormat="1" ht="12.75">
      <c r="A17" s="82"/>
      <c r="B17" s="22" t="s">
        <v>17</v>
      </c>
      <c r="C17" s="23">
        <v>226</v>
      </c>
      <c r="D17" s="32">
        <v>3839.56</v>
      </c>
      <c r="E17" s="23">
        <v>65</v>
      </c>
      <c r="F17" s="32">
        <v>502.6</v>
      </c>
      <c r="G17" s="25"/>
      <c r="H17" s="26"/>
      <c r="I17" s="25"/>
      <c r="J17" s="26"/>
      <c r="K17" s="25"/>
      <c r="L17" s="26"/>
      <c r="M17" s="25"/>
      <c r="N17" s="26"/>
      <c r="O17" s="25"/>
      <c r="P17" s="26"/>
      <c r="Q17" s="25"/>
      <c r="R17" s="26"/>
      <c r="S17" s="16">
        <f t="shared" si="0"/>
        <v>291</v>
      </c>
      <c r="T17" s="17">
        <f t="shared" si="1"/>
        <v>4342.16</v>
      </c>
    </row>
    <row r="18" spans="1:22" s="5" customFormat="1" ht="12.75">
      <c r="A18" s="81" t="s">
        <v>23</v>
      </c>
      <c r="B18" s="22" t="s">
        <v>16</v>
      </c>
      <c r="C18" s="25"/>
      <c r="D18" s="26"/>
      <c r="E18" s="25"/>
      <c r="F18" s="26"/>
      <c r="G18" s="25"/>
      <c r="H18" s="26"/>
      <c r="I18" s="25"/>
      <c r="J18" s="26"/>
      <c r="K18" s="25"/>
      <c r="L18" s="26"/>
      <c r="M18" s="25"/>
      <c r="N18" s="26"/>
      <c r="O18" s="25"/>
      <c r="P18" s="26"/>
      <c r="Q18" s="25"/>
      <c r="R18" s="26"/>
      <c r="S18" s="16">
        <f t="shared" si="0"/>
        <v>0</v>
      </c>
      <c r="T18" s="17">
        <f t="shared" si="1"/>
        <v>0</v>
      </c>
    </row>
    <row r="19" spans="1:22" s="5" customFormat="1" ht="12.75">
      <c r="A19" s="82"/>
      <c r="B19" s="22" t="s">
        <v>17</v>
      </c>
      <c r="C19" s="23">
        <v>226</v>
      </c>
      <c r="D19" s="32">
        <v>3803.56</v>
      </c>
      <c r="E19" s="23">
        <v>54</v>
      </c>
      <c r="F19" s="32">
        <v>427.72</v>
      </c>
      <c r="G19" s="34"/>
      <c r="H19" s="26"/>
      <c r="I19" s="25"/>
      <c r="J19" s="26"/>
      <c r="K19" s="25"/>
      <c r="L19" s="26"/>
      <c r="M19" s="25"/>
      <c r="N19" s="26"/>
      <c r="O19" s="25"/>
      <c r="P19" s="26"/>
      <c r="Q19" s="25"/>
      <c r="R19" s="26"/>
      <c r="S19" s="16">
        <f t="shared" si="0"/>
        <v>280</v>
      </c>
      <c r="T19" s="17">
        <f t="shared" si="1"/>
        <v>4231.28</v>
      </c>
    </row>
    <row r="20" spans="1:22" s="5" customFormat="1" ht="12.75">
      <c r="A20" s="81" t="s">
        <v>24</v>
      </c>
      <c r="B20" s="22" t="s">
        <v>16</v>
      </c>
      <c r="C20" s="25"/>
      <c r="D20" s="26"/>
      <c r="E20" s="25"/>
      <c r="F20" s="26"/>
      <c r="G20" s="25"/>
      <c r="H20" s="26"/>
      <c r="I20" s="25"/>
      <c r="J20" s="26"/>
      <c r="K20" s="25"/>
      <c r="L20" s="26"/>
      <c r="M20" s="25"/>
      <c r="N20" s="26"/>
      <c r="O20" s="25"/>
      <c r="P20" s="26"/>
      <c r="Q20" s="25"/>
      <c r="R20" s="26"/>
      <c r="S20" s="16">
        <f t="shared" si="0"/>
        <v>0</v>
      </c>
      <c r="T20" s="17">
        <f t="shared" si="1"/>
        <v>0</v>
      </c>
    </row>
    <row r="21" spans="1:22" s="5" customFormat="1" ht="12.75">
      <c r="A21" s="82"/>
      <c r="B21" s="22" t="s">
        <v>17</v>
      </c>
      <c r="C21" s="23">
        <v>223</v>
      </c>
      <c r="D21" s="32">
        <v>3758.12</v>
      </c>
      <c r="E21" s="23">
        <v>58</v>
      </c>
      <c r="F21" s="32">
        <v>456.98</v>
      </c>
      <c r="G21" s="25"/>
      <c r="H21" s="26"/>
      <c r="I21" s="25"/>
      <c r="J21" s="26"/>
      <c r="K21" s="25"/>
      <c r="L21" s="26"/>
      <c r="M21" s="25"/>
      <c r="N21" s="26"/>
      <c r="O21" s="25"/>
      <c r="P21" s="26"/>
      <c r="Q21" s="25"/>
      <c r="R21" s="26"/>
      <c r="S21" s="16">
        <f t="shared" si="0"/>
        <v>281</v>
      </c>
      <c r="T21" s="17">
        <f t="shared" si="1"/>
        <v>4215.1000000000004</v>
      </c>
    </row>
    <row r="22" spans="1:22" s="5" customFormat="1" ht="12.75">
      <c r="A22" s="81" t="s">
        <v>25</v>
      </c>
      <c r="B22" s="22" t="s">
        <v>16</v>
      </c>
      <c r="C22" s="23">
        <v>54</v>
      </c>
      <c r="D22" s="32">
        <v>918</v>
      </c>
      <c r="E22" s="23">
        <v>0</v>
      </c>
      <c r="F22" s="32">
        <v>0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16">
        <f t="shared" si="0"/>
        <v>54</v>
      </c>
      <c r="T22" s="17">
        <f t="shared" si="1"/>
        <v>918</v>
      </c>
    </row>
    <row r="23" spans="1:22" s="37" customFormat="1" ht="14.25">
      <c r="A23" s="82"/>
      <c r="B23" s="22" t="s">
        <v>17</v>
      </c>
      <c r="C23" s="23">
        <v>175</v>
      </c>
      <c r="D23" s="32">
        <v>2809</v>
      </c>
      <c r="E23" s="23">
        <v>62</v>
      </c>
      <c r="F23" s="32">
        <v>479.8</v>
      </c>
      <c r="G23" s="15"/>
      <c r="H23" s="12"/>
      <c r="I23" s="15"/>
      <c r="J23" s="12"/>
      <c r="K23" s="15"/>
      <c r="L23" s="12"/>
      <c r="M23" s="15"/>
      <c r="N23" s="12"/>
      <c r="O23" s="15"/>
      <c r="P23" s="12"/>
      <c r="Q23" s="15"/>
      <c r="R23" s="12"/>
      <c r="S23" s="16">
        <f t="shared" si="0"/>
        <v>237</v>
      </c>
      <c r="T23" s="17">
        <f t="shared" si="1"/>
        <v>3288.8</v>
      </c>
      <c r="U23" s="36"/>
    </row>
    <row r="24" spans="1:22" s="37" customFormat="1" ht="12.75">
      <c r="A24" s="81" t="s">
        <v>26</v>
      </c>
      <c r="B24" s="22" t="s">
        <v>16</v>
      </c>
      <c r="C24" s="38"/>
      <c r="D24" s="39"/>
      <c r="E24" s="38"/>
      <c r="F24" s="39"/>
      <c r="G24" s="38"/>
      <c r="H24" s="39"/>
      <c r="I24" s="38"/>
      <c r="J24" s="39"/>
      <c r="K24" s="38"/>
      <c r="L24" s="39"/>
      <c r="M24" s="38"/>
      <c r="N24" s="39"/>
      <c r="O24" s="38"/>
      <c r="P24" s="39"/>
      <c r="Q24" s="38"/>
      <c r="R24" s="39"/>
      <c r="S24" s="16">
        <f t="shared" si="0"/>
        <v>0</v>
      </c>
      <c r="T24" s="17">
        <f t="shared" si="1"/>
        <v>0</v>
      </c>
    </row>
    <row r="25" spans="1:22" s="5" customFormat="1" ht="12.75">
      <c r="A25" s="82"/>
      <c r="B25" s="22" t="s">
        <v>17</v>
      </c>
      <c r="C25" s="23">
        <v>232</v>
      </c>
      <c r="D25" s="32">
        <v>3688</v>
      </c>
      <c r="E25" s="23">
        <v>64</v>
      </c>
      <c r="F25" s="32">
        <v>492.86</v>
      </c>
      <c r="G25" s="15"/>
      <c r="H25" s="12"/>
      <c r="I25" s="15"/>
      <c r="J25" s="12"/>
      <c r="K25" s="15"/>
      <c r="L25" s="12"/>
      <c r="M25" s="11"/>
      <c r="N25" s="12"/>
      <c r="O25" s="15"/>
      <c r="P25" s="12"/>
      <c r="Q25" s="15"/>
      <c r="R25" s="12"/>
      <c r="S25" s="16">
        <f t="shared" si="0"/>
        <v>296</v>
      </c>
      <c r="T25" s="17">
        <f t="shared" si="1"/>
        <v>4180.8599999999997</v>
      </c>
    </row>
    <row r="26" spans="1:22" s="5" customFormat="1" ht="12.75">
      <c r="A26" s="81" t="s">
        <v>27</v>
      </c>
      <c r="B26" s="22" t="s">
        <v>16</v>
      </c>
      <c r="C26" s="40"/>
      <c r="D26" s="41"/>
      <c r="E26" s="30"/>
      <c r="F26" s="42"/>
      <c r="G26" s="30"/>
      <c r="H26" s="42"/>
      <c r="I26" s="30"/>
      <c r="J26" s="42"/>
      <c r="K26" s="30"/>
      <c r="L26" s="42"/>
      <c r="M26" s="30"/>
      <c r="N26" s="42"/>
      <c r="O26" s="30"/>
      <c r="P26" s="42"/>
      <c r="Q26" s="30"/>
      <c r="R26" s="42"/>
      <c r="S26" s="16">
        <f t="shared" si="0"/>
        <v>0</v>
      </c>
      <c r="T26" s="17">
        <f t="shared" si="1"/>
        <v>0</v>
      </c>
    </row>
    <row r="27" spans="1:22" s="5" customFormat="1" ht="12.75">
      <c r="A27" s="82"/>
      <c r="B27" s="22" t="s">
        <v>17</v>
      </c>
      <c r="C27" s="23">
        <v>247</v>
      </c>
      <c r="D27" s="19">
        <v>3976.22</v>
      </c>
      <c r="E27" s="23">
        <v>71</v>
      </c>
      <c r="F27" s="19">
        <v>549.38</v>
      </c>
      <c r="G27" s="30"/>
      <c r="H27" s="12"/>
      <c r="I27" s="30"/>
      <c r="J27" s="12"/>
      <c r="K27" s="30"/>
      <c r="L27" s="12"/>
      <c r="M27" s="30"/>
      <c r="N27" s="12"/>
      <c r="O27" s="30"/>
      <c r="P27" s="12"/>
      <c r="Q27" s="30"/>
      <c r="R27" s="12"/>
      <c r="S27" s="16">
        <f t="shared" si="0"/>
        <v>318</v>
      </c>
      <c r="T27" s="17">
        <f t="shared" si="1"/>
        <v>4525.5999999999995</v>
      </c>
    </row>
    <row r="28" spans="1:22" s="5" customFormat="1" ht="12.75">
      <c r="A28" s="81" t="s">
        <v>28</v>
      </c>
      <c r="B28" s="22" t="s">
        <v>16</v>
      </c>
      <c r="C28" s="11"/>
      <c r="D28" s="12"/>
      <c r="E28" s="11"/>
      <c r="F28" s="12"/>
      <c r="G28" s="11"/>
      <c r="H28" s="12"/>
      <c r="I28" s="11"/>
      <c r="J28" s="12"/>
      <c r="K28" s="11"/>
      <c r="L28" s="12"/>
      <c r="M28" s="11"/>
      <c r="N28" s="12"/>
      <c r="O28" s="11"/>
      <c r="P28" s="12"/>
      <c r="Q28" s="11"/>
      <c r="R28" s="12"/>
      <c r="S28" s="16">
        <f t="shared" si="0"/>
        <v>0</v>
      </c>
      <c r="T28" s="17">
        <f t="shared" si="1"/>
        <v>0</v>
      </c>
    </row>
    <row r="29" spans="1:22" s="5" customFormat="1" ht="12.75">
      <c r="A29" s="82"/>
      <c r="B29" s="22" t="s">
        <v>17</v>
      </c>
      <c r="C29" s="23">
        <v>257</v>
      </c>
      <c r="D29" s="19">
        <v>3995.94</v>
      </c>
      <c r="E29" s="23">
        <v>70</v>
      </c>
      <c r="F29" s="19">
        <v>536.74</v>
      </c>
      <c r="G29" s="11"/>
      <c r="H29" s="12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6">
        <f t="shared" si="0"/>
        <v>327</v>
      </c>
      <c r="T29" s="17">
        <f t="shared" si="1"/>
        <v>4532.68</v>
      </c>
    </row>
    <row r="30" spans="1:22" s="46" customFormat="1" ht="12.75">
      <c r="A30" s="83" t="s">
        <v>29</v>
      </c>
      <c r="B30" s="43" t="s">
        <v>16</v>
      </c>
      <c r="C30" s="44">
        <f>C6+C8+C10+C12+C14+C16+C18+C20+C22+C24+C26+C28</f>
        <v>54</v>
      </c>
      <c r="D30" s="45">
        <f>D6+D8+D10+D12+D14+D16+D18+D20+D22+D24+D26+D28</f>
        <v>918</v>
      </c>
      <c r="E30" s="44">
        <f>E6+E8+E10+E12+E14+E16+E18+E20+E22+E24+E26+E28</f>
        <v>0</v>
      </c>
      <c r="F30" s="45">
        <f t="shared" ref="F30:T30" si="2">F6+F8+F10+F12+F14+F16+F18+F20+F22+F24+F26+F28</f>
        <v>0</v>
      </c>
      <c r="G30" s="44">
        <f t="shared" si="2"/>
        <v>0</v>
      </c>
      <c r="H30" s="45">
        <f t="shared" si="2"/>
        <v>0</v>
      </c>
      <c r="I30" s="44">
        <f t="shared" si="2"/>
        <v>0</v>
      </c>
      <c r="J30" s="45">
        <f t="shared" si="2"/>
        <v>0</v>
      </c>
      <c r="K30" s="44">
        <f t="shared" si="2"/>
        <v>0</v>
      </c>
      <c r="L30" s="45">
        <f t="shared" si="2"/>
        <v>0</v>
      </c>
      <c r="M30" s="44">
        <f t="shared" si="2"/>
        <v>0</v>
      </c>
      <c r="N30" s="45">
        <f t="shared" si="2"/>
        <v>0</v>
      </c>
      <c r="O30" s="44">
        <f t="shared" si="2"/>
        <v>0</v>
      </c>
      <c r="P30" s="45">
        <f t="shared" si="2"/>
        <v>0</v>
      </c>
      <c r="Q30" s="44">
        <f t="shared" si="2"/>
        <v>0</v>
      </c>
      <c r="R30" s="45">
        <f t="shared" si="2"/>
        <v>0</v>
      </c>
      <c r="S30" s="44">
        <f t="shared" si="2"/>
        <v>54</v>
      </c>
      <c r="T30" s="45">
        <f t="shared" si="2"/>
        <v>918</v>
      </c>
    </row>
    <row r="31" spans="1:22" s="46" customFormat="1" ht="12.75">
      <c r="A31" s="84"/>
      <c r="B31" s="43" t="s">
        <v>17</v>
      </c>
      <c r="C31" s="47">
        <f>C7+C9+C11+C13+C15+C17+C19+C21+C23+C25+C27+C29</f>
        <v>2810</v>
      </c>
      <c r="D31" s="48">
        <f>D7+D9+D11+D13+D15+D17+D19+D21+D23+D25+D27+D29</f>
        <v>46372.856</v>
      </c>
      <c r="E31" s="44">
        <f t="shared" ref="E31:T31" si="3">E7+E9+E11+E13+E15+E17+E19+E21+E23+E25+E27+E29</f>
        <v>811</v>
      </c>
      <c r="F31" s="45">
        <f t="shared" si="3"/>
        <v>6286.3399999999992</v>
      </c>
      <c r="G31" s="44">
        <f t="shared" si="3"/>
        <v>0</v>
      </c>
      <c r="H31" s="45">
        <f t="shared" si="3"/>
        <v>0</v>
      </c>
      <c r="I31" s="44">
        <f t="shared" si="3"/>
        <v>0</v>
      </c>
      <c r="J31" s="45">
        <f t="shared" si="3"/>
        <v>0</v>
      </c>
      <c r="K31" s="44">
        <f t="shared" si="3"/>
        <v>0</v>
      </c>
      <c r="L31" s="45">
        <f t="shared" si="3"/>
        <v>0</v>
      </c>
      <c r="M31" s="44">
        <f t="shared" si="3"/>
        <v>0</v>
      </c>
      <c r="N31" s="45">
        <f t="shared" si="3"/>
        <v>0</v>
      </c>
      <c r="O31" s="44">
        <f t="shared" si="3"/>
        <v>0</v>
      </c>
      <c r="P31" s="45">
        <f t="shared" si="3"/>
        <v>0</v>
      </c>
      <c r="Q31" s="44">
        <f t="shared" si="3"/>
        <v>0</v>
      </c>
      <c r="R31" s="45">
        <f t="shared" si="3"/>
        <v>0</v>
      </c>
      <c r="S31" s="44">
        <f t="shared" si="3"/>
        <v>3621</v>
      </c>
      <c r="T31" s="49">
        <f t="shared" si="3"/>
        <v>52659.195999999996</v>
      </c>
      <c r="V31" s="50">
        <f>D31+F31</f>
        <v>52659.195999999996</v>
      </c>
    </row>
    <row r="32" spans="1:22">
      <c r="A32" s="85" t="s">
        <v>30</v>
      </c>
      <c r="B32" s="85"/>
      <c r="C32" s="85"/>
      <c r="D32" s="5"/>
      <c r="E32" s="5"/>
      <c r="F32" s="5"/>
      <c r="H32" s="51" t="s">
        <v>31</v>
      </c>
      <c r="I32" s="51"/>
      <c r="J32" s="52"/>
      <c r="K32" s="51"/>
      <c r="L32" s="51"/>
      <c r="M32" s="5"/>
      <c r="N32" s="5" t="s">
        <v>32</v>
      </c>
      <c r="O32" s="5"/>
      <c r="P32" s="1"/>
      <c r="S32" s="80" t="s">
        <v>33</v>
      </c>
      <c r="T32" s="80"/>
    </row>
    <row r="33" spans="1:22" s="5" customFormat="1" ht="12.75">
      <c r="A33" s="5" t="s">
        <v>34</v>
      </c>
      <c r="C33" s="54"/>
      <c r="D33" s="31"/>
      <c r="F33" s="7"/>
      <c r="H33" s="7"/>
      <c r="J33" s="7"/>
      <c r="L33" s="7"/>
      <c r="N33" s="7"/>
      <c r="P33" s="7"/>
      <c r="R33" s="7"/>
      <c r="S33" s="37"/>
      <c r="T33" s="55"/>
    </row>
    <row r="34" spans="1:22">
      <c r="S34" s="56">
        <v>94453.099999999991</v>
      </c>
      <c r="U34" s="58">
        <f>T30+S34</f>
        <v>95371.099999999991</v>
      </c>
      <c r="V34" s="58">
        <f>U34+U35</f>
        <v>377376.56299999997</v>
      </c>
    </row>
    <row r="35" spans="1:22">
      <c r="C35" s="59"/>
      <c r="S35" s="56">
        <v>229346.26700000002</v>
      </c>
      <c r="U35" s="58">
        <f>T31+S35</f>
        <v>282005.46299999999</v>
      </c>
    </row>
  </sheetData>
  <mergeCells count="35">
    <mergeCell ref="A1:T1"/>
    <mergeCell ref="S2:T2"/>
    <mergeCell ref="B3:B5"/>
    <mergeCell ref="C3:D3"/>
    <mergeCell ref="E3:F3"/>
    <mergeCell ref="G3:H3"/>
    <mergeCell ref="I3:J3"/>
    <mergeCell ref="K3:L3"/>
    <mergeCell ref="M3:N3"/>
    <mergeCell ref="O3:P3"/>
    <mergeCell ref="Q3:R3"/>
    <mergeCell ref="S3:T4"/>
    <mergeCell ref="C4:D4"/>
    <mergeCell ref="E4:F4"/>
    <mergeCell ref="G4:H4"/>
    <mergeCell ref="I4:J4"/>
    <mergeCell ref="K4:L4"/>
    <mergeCell ref="M4:N4"/>
    <mergeCell ref="O4:P4"/>
    <mergeCell ref="A12:A13"/>
    <mergeCell ref="A14:A15"/>
    <mergeCell ref="A30:A31"/>
    <mergeCell ref="A32:C32"/>
    <mergeCell ref="Q4:R4"/>
    <mergeCell ref="A6:A7"/>
    <mergeCell ref="A8:A9"/>
    <mergeCell ref="A10:A11"/>
    <mergeCell ref="A16:A17"/>
    <mergeCell ref="S32:T32"/>
    <mergeCell ref="A18:A19"/>
    <mergeCell ref="A20:A21"/>
    <mergeCell ref="A22:A23"/>
    <mergeCell ref="A24:A25"/>
    <mergeCell ref="A26:A27"/>
    <mergeCell ref="A28:A2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>
      <selection activeCell="E35" sqref="E35"/>
    </sheetView>
  </sheetViews>
  <sheetFormatPr defaultRowHeight="13.5"/>
  <cols>
    <col min="1" max="1" width="5.625" style="60" customWidth="1"/>
    <col min="2" max="2" width="6" style="60" customWidth="1"/>
    <col min="3" max="3" width="6.375" style="60" customWidth="1"/>
    <col min="4" max="4" width="7.5" style="77" customWidth="1"/>
    <col min="5" max="5" width="6.375" style="60" customWidth="1"/>
    <col min="6" max="6" width="7.5" style="77" customWidth="1"/>
    <col min="7" max="7" width="6.125" style="60" customWidth="1"/>
    <col min="8" max="8" width="7.625" style="77" customWidth="1"/>
    <col min="9" max="9" width="6.375" style="60" customWidth="1"/>
    <col min="10" max="10" width="7.5" style="77" customWidth="1"/>
    <col min="11" max="11" width="6.125" style="60" customWidth="1"/>
    <col min="12" max="12" width="7.125" style="77" customWidth="1"/>
    <col min="13" max="13" width="6.125" style="60" customWidth="1"/>
    <col min="14" max="14" width="7.5" style="77" customWidth="1"/>
    <col min="15" max="15" width="6.125" style="60" customWidth="1"/>
    <col min="16" max="16" width="8.375" style="77" customWidth="1"/>
    <col min="17" max="17" width="5.25" style="60" customWidth="1"/>
    <col min="18" max="18" width="7.5" style="77" customWidth="1"/>
    <col min="19" max="19" width="6.5" style="78" customWidth="1"/>
    <col min="20" max="20" width="14.375" style="79" customWidth="1"/>
    <col min="21" max="22" width="11.625" style="60" bestFit="1" customWidth="1"/>
    <col min="23" max="23" width="11.25" style="60" customWidth="1"/>
    <col min="24" max="16384" width="9" style="60"/>
  </cols>
  <sheetData>
    <row r="1" spans="1:22" ht="25.5">
      <c r="A1" s="96" t="s">
        <v>35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1:22" s="61" customFormat="1" ht="16.5" customHeight="1">
      <c r="A2" s="97" t="s">
        <v>36</v>
      </c>
      <c r="B2" s="97"/>
      <c r="C2" s="97"/>
      <c r="D2" s="97"/>
      <c r="E2" s="97"/>
      <c r="G2" s="62"/>
      <c r="I2" s="62" t="s">
        <v>37</v>
      </c>
      <c r="J2" s="62"/>
      <c r="K2" s="62"/>
      <c r="L2" s="62"/>
      <c r="M2" s="62"/>
      <c r="N2" s="62"/>
      <c r="O2" s="62"/>
      <c r="P2" s="63"/>
      <c r="R2" s="64"/>
      <c r="S2" s="91" t="s">
        <v>38</v>
      </c>
      <c r="T2" s="91"/>
    </row>
    <row r="3" spans="1:22" s="61" customFormat="1" ht="15.75" customHeight="1">
      <c r="A3" s="65" t="s">
        <v>39</v>
      </c>
      <c r="B3" s="92" t="s">
        <v>5</v>
      </c>
      <c r="C3" s="86" t="s">
        <v>40</v>
      </c>
      <c r="D3" s="86"/>
      <c r="E3" s="86"/>
      <c r="F3" s="86"/>
      <c r="G3" s="86"/>
      <c r="H3" s="86"/>
      <c r="I3" s="86" t="s">
        <v>41</v>
      </c>
      <c r="J3" s="86"/>
      <c r="K3" s="86" t="s">
        <v>42</v>
      </c>
      <c r="L3" s="86"/>
      <c r="M3" s="86" t="s">
        <v>43</v>
      </c>
      <c r="N3" s="86"/>
      <c r="O3" s="93" t="s">
        <v>44</v>
      </c>
      <c r="P3" s="93"/>
      <c r="Q3" s="86" t="s">
        <v>45</v>
      </c>
      <c r="R3" s="93"/>
      <c r="S3" s="88" t="s">
        <v>8</v>
      </c>
      <c r="T3" s="88"/>
    </row>
    <row r="4" spans="1:22" s="61" customFormat="1" ht="15.75" customHeight="1">
      <c r="A4" s="66"/>
      <c r="B4" s="92"/>
      <c r="C4" s="86" t="s">
        <v>46</v>
      </c>
      <c r="D4" s="86"/>
      <c r="E4" s="86" t="s">
        <v>47</v>
      </c>
      <c r="F4" s="86"/>
      <c r="G4" s="86" t="s">
        <v>48</v>
      </c>
      <c r="H4" s="86"/>
      <c r="I4" s="86" t="s">
        <v>49</v>
      </c>
      <c r="J4" s="86"/>
      <c r="K4" s="86" t="s">
        <v>50</v>
      </c>
      <c r="L4" s="86"/>
      <c r="M4" s="86" t="s">
        <v>50</v>
      </c>
      <c r="N4" s="86"/>
      <c r="O4" s="86" t="s">
        <v>51</v>
      </c>
      <c r="P4" s="86"/>
      <c r="Q4" s="86" t="s">
        <v>52</v>
      </c>
      <c r="R4" s="86"/>
      <c r="S4" s="88"/>
      <c r="T4" s="88"/>
    </row>
    <row r="5" spans="1:22" s="61" customFormat="1" ht="15.75" customHeight="1">
      <c r="A5" s="67" t="s">
        <v>53</v>
      </c>
      <c r="B5" s="92"/>
      <c r="C5" s="11" t="s">
        <v>12</v>
      </c>
      <c r="D5" s="12" t="s">
        <v>13</v>
      </c>
      <c r="E5" s="11" t="s">
        <v>12</v>
      </c>
      <c r="F5" s="12" t="s">
        <v>13</v>
      </c>
      <c r="G5" s="11" t="s">
        <v>12</v>
      </c>
      <c r="H5" s="12" t="s">
        <v>13</v>
      </c>
      <c r="I5" s="11" t="s">
        <v>12</v>
      </c>
      <c r="J5" s="12" t="s">
        <v>13</v>
      </c>
      <c r="K5" s="11" t="s">
        <v>12</v>
      </c>
      <c r="L5" s="12" t="s">
        <v>13</v>
      </c>
      <c r="M5" s="11" t="s">
        <v>12</v>
      </c>
      <c r="N5" s="12" t="s">
        <v>13</v>
      </c>
      <c r="O5" s="11" t="s">
        <v>12</v>
      </c>
      <c r="P5" s="12" t="s">
        <v>13</v>
      </c>
      <c r="Q5" s="11" t="s">
        <v>12</v>
      </c>
      <c r="R5" s="12" t="s">
        <v>13</v>
      </c>
      <c r="S5" s="13" t="s">
        <v>14</v>
      </c>
      <c r="T5" s="14" t="s">
        <v>13</v>
      </c>
    </row>
    <row r="6" spans="1:22" s="61" customFormat="1" ht="15.75" customHeight="1">
      <c r="A6" s="82" t="s">
        <v>15</v>
      </c>
      <c r="B6" s="11" t="s">
        <v>16</v>
      </c>
      <c r="C6" s="18"/>
      <c r="D6" s="68"/>
      <c r="E6" s="18"/>
      <c r="F6" s="68"/>
      <c r="G6" s="18"/>
      <c r="H6" s="68"/>
      <c r="I6" s="18"/>
      <c r="J6" s="68"/>
      <c r="K6" s="18"/>
      <c r="L6" s="68"/>
      <c r="M6" s="18"/>
      <c r="N6" s="68"/>
      <c r="O6" s="18"/>
      <c r="P6" s="68"/>
      <c r="Q6" s="18"/>
      <c r="R6" s="68"/>
      <c r="S6" s="16">
        <f>Q6+O6+M6+K6+I6+G6+E6+C6</f>
        <v>0</v>
      </c>
      <c r="T6" s="17">
        <f t="shared" ref="T6:T29" si="0">D6+F6+H6+J6+L6+N6+P6+R6</f>
        <v>0</v>
      </c>
    </row>
    <row r="7" spans="1:22" s="61" customFormat="1" ht="15.75" customHeight="1">
      <c r="A7" s="86"/>
      <c r="B7" s="11" t="s">
        <v>17</v>
      </c>
      <c r="C7" s="18">
        <v>3136</v>
      </c>
      <c r="D7" s="32">
        <v>6214.86</v>
      </c>
      <c r="E7" s="18">
        <v>1723</v>
      </c>
      <c r="F7" s="32">
        <v>6071.04</v>
      </c>
      <c r="G7" s="18">
        <v>771</v>
      </c>
      <c r="H7" s="32">
        <v>4406.2</v>
      </c>
      <c r="I7" s="18">
        <v>1791</v>
      </c>
      <c r="J7" s="32">
        <v>3458.3</v>
      </c>
      <c r="K7" s="18">
        <v>72</v>
      </c>
      <c r="L7" s="32">
        <v>559.5</v>
      </c>
      <c r="M7" s="18">
        <v>46</v>
      </c>
      <c r="N7" s="32">
        <v>410.26</v>
      </c>
      <c r="O7" s="69">
        <v>478</v>
      </c>
      <c r="P7" s="32">
        <v>3681.74</v>
      </c>
      <c r="Q7" s="18">
        <v>39</v>
      </c>
      <c r="R7" s="32">
        <v>116.07</v>
      </c>
      <c r="S7" s="16">
        <f>Q7+O7+M7+K7+I7+G7+E7+C7</f>
        <v>8056</v>
      </c>
      <c r="T7" s="17">
        <f t="shared" si="0"/>
        <v>24917.969999999994</v>
      </c>
      <c r="U7" s="70"/>
    </row>
    <row r="8" spans="1:22" s="61" customFormat="1" ht="15.75" customHeight="1">
      <c r="A8" s="81" t="s">
        <v>18</v>
      </c>
      <c r="B8" s="22" t="s">
        <v>16</v>
      </c>
      <c r="C8" s="23">
        <v>1789</v>
      </c>
      <c r="D8" s="71">
        <v>3923.9</v>
      </c>
      <c r="E8" s="23">
        <v>1029</v>
      </c>
      <c r="F8" s="71">
        <v>3945.8</v>
      </c>
      <c r="G8" s="23">
        <v>532</v>
      </c>
      <c r="H8" s="71">
        <v>3023</v>
      </c>
      <c r="I8" s="23">
        <v>973</v>
      </c>
      <c r="J8" s="71">
        <v>1946</v>
      </c>
      <c r="K8" s="23">
        <v>93</v>
      </c>
      <c r="L8" s="71">
        <f>K8*8</f>
        <v>744</v>
      </c>
      <c r="M8" s="23">
        <v>8</v>
      </c>
      <c r="N8" s="71">
        <v>72</v>
      </c>
      <c r="O8" s="23">
        <v>251</v>
      </c>
      <c r="P8" s="32">
        <v>1943</v>
      </c>
      <c r="Q8" s="23">
        <v>33</v>
      </c>
      <c r="R8" s="32">
        <v>47.5</v>
      </c>
      <c r="S8" s="16">
        <v>4708</v>
      </c>
      <c r="T8" s="17">
        <f t="shared" si="0"/>
        <v>15645.2</v>
      </c>
      <c r="U8" s="70"/>
    </row>
    <row r="9" spans="1:22" s="61" customFormat="1" ht="15.75" customHeight="1">
      <c r="A9" s="95"/>
      <c r="B9" s="22" t="s">
        <v>17</v>
      </c>
      <c r="C9" s="18">
        <v>1697</v>
      </c>
      <c r="D9" s="32">
        <v>2872.04</v>
      </c>
      <c r="E9" s="18">
        <v>903</v>
      </c>
      <c r="F9" s="32">
        <v>2787.1</v>
      </c>
      <c r="G9" s="18">
        <v>391</v>
      </c>
      <c r="H9" s="32">
        <v>2275.8000000000002</v>
      </c>
      <c r="I9" s="18">
        <v>1377</v>
      </c>
      <c r="J9" s="32">
        <v>2484.6880000000001</v>
      </c>
      <c r="K9" s="18">
        <v>34</v>
      </c>
      <c r="L9" s="32">
        <v>235.4</v>
      </c>
      <c r="M9" s="18">
        <v>15</v>
      </c>
      <c r="N9" s="32">
        <v>123</v>
      </c>
      <c r="O9" s="18">
        <v>479</v>
      </c>
      <c r="P9" s="32">
        <v>3582.98</v>
      </c>
      <c r="Q9" s="18">
        <v>16</v>
      </c>
      <c r="R9" s="32">
        <v>57.32</v>
      </c>
      <c r="S9" s="16">
        <f t="shared" ref="S9:S29" si="1">Q9+O9+M9+K9+I9+G9+E9+C9</f>
        <v>4912</v>
      </c>
      <c r="T9" s="17">
        <f t="shared" si="0"/>
        <v>14418.328</v>
      </c>
      <c r="U9" s="70"/>
      <c r="V9" s="70"/>
    </row>
    <row r="10" spans="1:22" s="61" customFormat="1" ht="15.75" customHeight="1">
      <c r="A10" s="81" t="s">
        <v>19</v>
      </c>
      <c r="B10" s="22" t="s">
        <v>16</v>
      </c>
      <c r="C10" s="23">
        <v>2813</v>
      </c>
      <c r="D10" s="71">
        <v>6188.6</v>
      </c>
      <c r="E10" s="23">
        <v>1545</v>
      </c>
      <c r="F10" s="71">
        <v>5917</v>
      </c>
      <c r="G10" s="23">
        <v>876</v>
      </c>
      <c r="H10" s="71">
        <v>4958</v>
      </c>
      <c r="I10" s="23">
        <v>0</v>
      </c>
      <c r="J10" s="71">
        <v>0</v>
      </c>
      <c r="K10" s="23">
        <v>91</v>
      </c>
      <c r="L10" s="71">
        <v>728</v>
      </c>
      <c r="M10" s="23">
        <v>47</v>
      </c>
      <c r="N10" s="71">
        <v>423</v>
      </c>
      <c r="O10" s="23">
        <v>218</v>
      </c>
      <c r="P10" s="71">
        <v>1744</v>
      </c>
      <c r="Q10" s="23">
        <v>123</v>
      </c>
      <c r="R10" s="71">
        <v>147.6</v>
      </c>
      <c r="S10" s="16">
        <f t="shared" si="1"/>
        <v>5713</v>
      </c>
      <c r="T10" s="17">
        <f t="shared" si="0"/>
        <v>20106.199999999997</v>
      </c>
    </row>
    <row r="11" spans="1:22" s="61" customFormat="1" ht="15.75" customHeight="1">
      <c r="A11" s="82"/>
      <c r="B11" s="22" t="s">
        <v>17</v>
      </c>
      <c r="C11" s="23">
        <v>673</v>
      </c>
      <c r="D11" s="71">
        <v>745.76</v>
      </c>
      <c r="E11" s="23">
        <v>359</v>
      </c>
      <c r="F11" s="71">
        <v>643.98</v>
      </c>
      <c r="G11" s="23">
        <v>87</v>
      </c>
      <c r="H11" s="71">
        <v>448.26</v>
      </c>
      <c r="I11" s="23">
        <v>2009</v>
      </c>
      <c r="J11" s="71">
        <v>3732.86</v>
      </c>
      <c r="K11" s="23">
        <v>1</v>
      </c>
      <c r="L11" s="71">
        <v>6.88</v>
      </c>
      <c r="M11" s="23">
        <v>0</v>
      </c>
      <c r="N11" s="71">
        <v>0</v>
      </c>
      <c r="O11" s="23">
        <v>535</v>
      </c>
      <c r="P11" s="71">
        <v>4302.38</v>
      </c>
      <c r="Q11" s="23">
        <v>23</v>
      </c>
      <c r="R11" s="71">
        <v>78.3</v>
      </c>
      <c r="S11" s="16">
        <f t="shared" si="1"/>
        <v>3687</v>
      </c>
      <c r="T11" s="17">
        <f t="shared" si="0"/>
        <v>9958.42</v>
      </c>
      <c r="U11" s="70"/>
    </row>
    <row r="12" spans="1:22" s="61" customFormat="1" ht="15.75" customHeight="1">
      <c r="A12" s="81" t="s">
        <v>20</v>
      </c>
      <c r="B12" s="22" t="s">
        <v>16</v>
      </c>
      <c r="C12" s="23">
        <v>1543</v>
      </c>
      <c r="D12" s="71">
        <v>3394.6</v>
      </c>
      <c r="E12" s="23">
        <v>836</v>
      </c>
      <c r="F12" s="71">
        <v>3335.2</v>
      </c>
      <c r="G12" s="23">
        <v>640</v>
      </c>
      <c r="H12" s="71">
        <v>3622.5</v>
      </c>
      <c r="I12" s="23">
        <v>0</v>
      </c>
      <c r="J12" s="71">
        <v>0</v>
      </c>
      <c r="K12" s="23">
        <v>49</v>
      </c>
      <c r="L12" s="32">
        <v>392</v>
      </c>
      <c r="M12" s="18">
        <v>30</v>
      </c>
      <c r="N12" s="71">
        <v>270</v>
      </c>
      <c r="O12" s="23">
        <v>455</v>
      </c>
      <c r="P12" s="71">
        <v>3640</v>
      </c>
      <c r="Q12" s="23">
        <v>59</v>
      </c>
      <c r="R12" s="71">
        <v>73.599999999999994</v>
      </c>
      <c r="S12" s="16">
        <f t="shared" si="1"/>
        <v>3612</v>
      </c>
      <c r="T12" s="17">
        <f t="shared" si="0"/>
        <v>14727.9</v>
      </c>
    </row>
    <row r="13" spans="1:22" s="61" customFormat="1" ht="15.75" customHeight="1">
      <c r="A13" s="82"/>
      <c r="B13" s="22" t="s">
        <v>17</v>
      </c>
      <c r="C13" s="23">
        <v>1584</v>
      </c>
      <c r="D13" s="32">
        <v>3021.44</v>
      </c>
      <c r="E13" s="23">
        <v>1040</v>
      </c>
      <c r="F13" s="32">
        <v>3363.44</v>
      </c>
      <c r="G13" s="23">
        <v>456</v>
      </c>
      <c r="H13" s="32">
        <v>2778.32</v>
      </c>
      <c r="I13" s="23">
        <v>2073</v>
      </c>
      <c r="J13" s="32">
        <v>4315.3</v>
      </c>
      <c r="K13" s="23">
        <v>33</v>
      </c>
      <c r="L13" s="32">
        <v>255.74</v>
      </c>
      <c r="M13" s="23">
        <v>20</v>
      </c>
      <c r="N13" s="32">
        <v>184.14</v>
      </c>
      <c r="O13" s="23">
        <v>263</v>
      </c>
      <c r="P13" s="32">
        <v>2134.44</v>
      </c>
      <c r="Q13" s="23">
        <v>28</v>
      </c>
      <c r="R13" s="32">
        <v>99.2</v>
      </c>
      <c r="S13" s="16">
        <f t="shared" si="1"/>
        <v>5497</v>
      </c>
      <c r="T13" s="17">
        <f t="shared" si="0"/>
        <v>16152.02</v>
      </c>
      <c r="U13" s="70"/>
    </row>
    <row r="14" spans="1:22" s="61" customFormat="1" ht="15.75" customHeight="1">
      <c r="A14" s="81" t="s">
        <v>21</v>
      </c>
      <c r="B14" s="22" t="s">
        <v>16</v>
      </c>
      <c r="C14" s="23">
        <v>1373</v>
      </c>
      <c r="D14" s="32">
        <v>3020.6</v>
      </c>
      <c r="E14" s="23">
        <v>701</v>
      </c>
      <c r="F14" s="32">
        <v>2940.2</v>
      </c>
      <c r="G14" s="23">
        <v>589</v>
      </c>
      <c r="H14" s="32">
        <v>3342.5</v>
      </c>
      <c r="I14" s="23">
        <v>18</v>
      </c>
      <c r="J14" s="32">
        <v>36</v>
      </c>
      <c r="K14" s="23">
        <v>41</v>
      </c>
      <c r="L14" s="32">
        <v>328</v>
      </c>
      <c r="M14" s="23">
        <v>25</v>
      </c>
      <c r="N14" s="32">
        <v>225</v>
      </c>
      <c r="O14" s="23">
        <v>339</v>
      </c>
      <c r="P14" s="32">
        <v>2712</v>
      </c>
      <c r="Q14" s="23">
        <v>36</v>
      </c>
      <c r="R14" s="32">
        <v>43.2</v>
      </c>
      <c r="S14" s="16">
        <f t="shared" si="1"/>
        <v>3122</v>
      </c>
      <c r="T14" s="17">
        <f t="shared" si="0"/>
        <v>12647.5</v>
      </c>
    </row>
    <row r="15" spans="1:22" s="64" customFormat="1" ht="15.75" customHeight="1">
      <c r="A15" s="82"/>
      <c r="B15" s="26" t="s">
        <v>17</v>
      </c>
      <c r="C15" s="23">
        <v>1559</v>
      </c>
      <c r="D15" s="32">
        <v>2820.83</v>
      </c>
      <c r="E15" s="23">
        <v>1044</v>
      </c>
      <c r="F15" s="32">
        <v>3178.22</v>
      </c>
      <c r="G15" s="23">
        <v>514</v>
      </c>
      <c r="H15" s="32">
        <v>2860.28</v>
      </c>
      <c r="I15" s="23">
        <v>1822</v>
      </c>
      <c r="J15" s="32">
        <v>3692.01</v>
      </c>
      <c r="K15" s="23">
        <v>32</v>
      </c>
      <c r="L15" s="32">
        <v>226.8</v>
      </c>
      <c r="M15" s="23">
        <v>19</v>
      </c>
      <c r="N15" s="32">
        <v>178.38</v>
      </c>
      <c r="O15" s="23">
        <v>308</v>
      </c>
      <c r="P15" s="32">
        <v>2381.6799999999998</v>
      </c>
      <c r="Q15" s="23">
        <v>27</v>
      </c>
      <c r="R15" s="32">
        <v>100.78</v>
      </c>
      <c r="S15" s="16">
        <f t="shared" si="1"/>
        <v>5325</v>
      </c>
      <c r="T15" s="17">
        <f t="shared" si="0"/>
        <v>15438.98</v>
      </c>
    </row>
    <row r="16" spans="1:22" s="61" customFormat="1" ht="15.75" customHeight="1">
      <c r="A16" s="81" t="s">
        <v>22</v>
      </c>
      <c r="B16" s="22" t="s">
        <v>16</v>
      </c>
      <c r="C16" s="25"/>
      <c r="D16" s="26"/>
      <c r="E16" s="25"/>
      <c r="F16" s="26"/>
      <c r="G16" s="25"/>
      <c r="H16" s="32"/>
      <c r="I16" s="25"/>
      <c r="J16" s="26"/>
      <c r="K16" s="25"/>
      <c r="L16" s="26"/>
      <c r="M16" s="15"/>
      <c r="N16" s="26"/>
      <c r="O16" s="25"/>
      <c r="P16" s="26"/>
      <c r="Q16" s="25"/>
      <c r="R16" s="26"/>
      <c r="S16" s="16">
        <f t="shared" si="1"/>
        <v>0</v>
      </c>
      <c r="T16" s="17">
        <f t="shared" si="0"/>
        <v>0</v>
      </c>
    </row>
    <row r="17" spans="1:23" s="61" customFormat="1" ht="15.75" customHeight="1">
      <c r="A17" s="82"/>
      <c r="B17" s="22" t="s">
        <v>17</v>
      </c>
      <c r="C17" s="23">
        <v>2512</v>
      </c>
      <c r="D17" s="32">
        <v>5482.06</v>
      </c>
      <c r="E17" s="23">
        <v>1478</v>
      </c>
      <c r="F17" s="32">
        <v>5251.04</v>
      </c>
      <c r="G17" s="23">
        <v>1045</v>
      </c>
      <c r="H17" s="32">
        <v>6455.48</v>
      </c>
      <c r="I17" s="23">
        <v>1757</v>
      </c>
      <c r="J17" s="32">
        <v>3806.14</v>
      </c>
      <c r="K17" s="23">
        <v>68</v>
      </c>
      <c r="L17" s="32">
        <v>522.74</v>
      </c>
      <c r="M17" s="23">
        <v>38</v>
      </c>
      <c r="N17" s="32">
        <v>368.2</v>
      </c>
      <c r="O17" s="23">
        <v>403</v>
      </c>
      <c r="P17" s="32">
        <v>3271.36</v>
      </c>
      <c r="Q17" s="23">
        <v>23</v>
      </c>
      <c r="R17" s="32">
        <v>90.44</v>
      </c>
      <c r="S17" s="16">
        <f t="shared" si="1"/>
        <v>7324</v>
      </c>
      <c r="T17" s="17">
        <f t="shared" si="0"/>
        <v>25247.460000000003</v>
      </c>
      <c r="U17" s="70"/>
    </row>
    <row r="18" spans="1:23" s="61" customFormat="1" ht="15.75" customHeight="1">
      <c r="A18" s="81" t="s">
        <v>23</v>
      </c>
      <c r="B18" s="22" t="s">
        <v>16</v>
      </c>
      <c r="C18" s="23">
        <v>1044</v>
      </c>
      <c r="D18" s="32">
        <v>2296.8000000000002</v>
      </c>
      <c r="E18" s="23">
        <v>450</v>
      </c>
      <c r="F18" s="32">
        <v>1882</v>
      </c>
      <c r="G18" s="23">
        <v>557</v>
      </c>
      <c r="H18" s="32">
        <v>3178</v>
      </c>
      <c r="I18" s="23">
        <v>81</v>
      </c>
      <c r="J18" s="32">
        <v>162</v>
      </c>
      <c r="K18" s="23">
        <v>33</v>
      </c>
      <c r="L18" s="32">
        <v>264</v>
      </c>
      <c r="M18" s="23">
        <v>18</v>
      </c>
      <c r="N18" s="32">
        <v>162</v>
      </c>
      <c r="O18" s="23">
        <v>168</v>
      </c>
      <c r="P18" s="32">
        <v>1344</v>
      </c>
      <c r="Q18" s="23">
        <v>0</v>
      </c>
      <c r="R18" s="32">
        <v>0</v>
      </c>
      <c r="S18" s="16">
        <f t="shared" si="1"/>
        <v>2351</v>
      </c>
      <c r="T18" s="17">
        <f t="shared" si="0"/>
        <v>9288.7999999999993</v>
      </c>
    </row>
    <row r="19" spans="1:23" s="61" customFormat="1" ht="15.75" customHeight="1">
      <c r="A19" s="82"/>
      <c r="B19" s="22" t="s">
        <v>17</v>
      </c>
      <c r="C19" s="23">
        <v>1459</v>
      </c>
      <c r="D19" s="32">
        <v>3112.7150000000001</v>
      </c>
      <c r="E19" s="23">
        <v>958</v>
      </c>
      <c r="F19" s="32">
        <v>3262.85</v>
      </c>
      <c r="G19" s="23">
        <v>586</v>
      </c>
      <c r="H19" s="32">
        <v>3943.529</v>
      </c>
      <c r="I19" s="23">
        <v>1671</v>
      </c>
      <c r="J19" s="32">
        <v>3667.4850000000001</v>
      </c>
      <c r="K19" s="23">
        <v>33</v>
      </c>
      <c r="L19" s="32">
        <v>263.94</v>
      </c>
      <c r="M19" s="23">
        <v>17</v>
      </c>
      <c r="N19" s="32">
        <v>168.76</v>
      </c>
      <c r="O19" s="23">
        <v>381</v>
      </c>
      <c r="P19" s="32">
        <v>3284.05</v>
      </c>
      <c r="Q19" s="23">
        <v>24</v>
      </c>
      <c r="R19" s="32">
        <v>98.4</v>
      </c>
      <c r="S19" s="16">
        <f t="shared" si="1"/>
        <v>5129</v>
      </c>
      <c r="T19" s="17">
        <f t="shared" si="0"/>
        <v>17801.729000000003</v>
      </c>
      <c r="U19" s="70"/>
      <c r="V19" s="70"/>
    </row>
    <row r="20" spans="1:23" s="61" customFormat="1" ht="15.75" customHeight="1">
      <c r="A20" s="81" t="s">
        <v>24</v>
      </c>
      <c r="B20" s="22" t="s">
        <v>16</v>
      </c>
      <c r="C20" s="23">
        <v>563</v>
      </c>
      <c r="D20" s="32">
        <v>1238.5999999999999</v>
      </c>
      <c r="E20" s="23">
        <v>268</v>
      </c>
      <c r="F20" s="32">
        <v>1125.5999999999999</v>
      </c>
      <c r="G20" s="23">
        <v>221</v>
      </c>
      <c r="H20" s="32">
        <v>1264.5</v>
      </c>
      <c r="I20" s="23">
        <v>94</v>
      </c>
      <c r="J20" s="32">
        <v>188</v>
      </c>
      <c r="K20" s="23">
        <v>21</v>
      </c>
      <c r="L20" s="32">
        <v>168</v>
      </c>
      <c r="M20" s="23">
        <v>9</v>
      </c>
      <c r="N20" s="32">
        <v>81</v>
      </c>
      <c r="O20" s="23">
        <v>213</v>
      </c>
      <c r="P20" s="32">
        <v>1704</v>
      </c>
      <c r="Q20" s="23">
        <v>0</v>
      </c>
      <c r="R20" s="32">
        <v>0</v>
      </c>
      <c r="S20" s="16">
        <f t="shared" si="1"/>
        <v>1389</v>
      </c>
      <c r="T20" s="17">
        <f t="shared" si="0"/>
        <v>5769.7</v>
      </c>
    </row>
    <row r="21" spans="1:23" s="61" customFormat="1" ht="15.75" customHeight="1">
      <c r="A21" s="82"/>
      <c r="B21" s="22" t="s">
        <v>17</v>
      </c>
      <c r="C21" s="23">
        <v>2091</v>
      </c>
      <c r="D21" s="32">
        <v>4567.6400000000003</v>
      </c>
      <c r="E21" s="23">
        <v>1051</v>
      </c>
      <c r="F21" s="32">
        <v>4080.22</v>
      </c>
      <c r="G21" s="23">
        <v>767</v>
      </c>
      <c r="H21" s="32">
        <v>5273.02</v>
      </c>
      <c r="I21" s="23">
        <v>1685</v>
      </c>
      <c r="J21" s="32">
        <v>3545.64</v>
      </c>
      <c r="K21" s="23">
        <v>45</v>
      </c>
      <c r="L21" s="32">
        <v>361.34</v>
      </c>
      <c r="M21" s="23">
        <v>25</v>
      </c>
      <c r="N21" s="32">
        <v>248.4</v>
      </c>
      <c r="O21" s="23">
        <v>366</v>
      </c>
      <c r="P21" s="32">
        <v>2900.4</v>
      </c>
      <c r="Q21" s="23">
        <v>28</v>
      </c>
      <c r="R21" s="32">
        <v>110.46</v>
      </c>
      <c r="S21" s="16">
        <f t="shared" si="1"/>
        <v>6058</v>
      </c>
      <c r="T21" s="17">
        <f t="shared" si="0"/>
        <v>21087.120000000003</v>
      </c>
      <c r="U21" s="70"/>
      <c r="V21" s="70"/>
    </row>
    <row r="22" spans="1:23" s="61" customFormat="1" ht="15.75" customHeight="1">
      <c r="A22" s="81" t="s">
        <v>25</v>
      </c>
      <c r="B22" s="22" t="s">
        <v>16</v>
      </c>
      <c r="C22" s="23">
        <v>512</v>
      </c>
      <c r="D22" s="32">
        <v>1126.4000000000001</v>
      </c>
      <c r="E22" s="23">
        <v>243</v>
      </c>
      <c r="F22" s="32">
        <v>1018.6</v>
      </c>
      <c r="G22" s="23">
        <v>172</v>
      </c>
      <c r="H22" s="32">
        <v>969.5</v>
      </c>
      <c r="I22" s="23">
        <v>2</v>
      </c>
      <c r="J22" s="32">
        <v>4</v>
      </c>
      <c r="K22" s="23">
        <v>28</v>
      </c>
      <c r="L22" s="32">
        <v>224</v>
      </c>
      <c r="M22" s="23">
        <v>19</v>
      </c>
      <c r="N22" s="32">
        <v>171</v>
      </c>
      <c r="O22" s="23">
        <v>298</v>
      </c>
      <c r="P22" s="32">
        <v>2384</v>
      </c>
      <c r="Q22" s="23">
        <v>0</v>
      </c>
      <c r="R22" s="32">
        <v>0</v>
      </c>
      <c r="S22" s="16">
        <f t="shared" si="1"/>
        <v>1274</v>
      </c>
      <c r="T22" s="17">
        <f t="shared" si="0"/>
        <v>5897.5</v>
      </c>
    </row>
    <row r="23" spans="1:23" s="46" customFormat="1" ht="15.75" customHeight="1">
      <c r="A23" s="82"/>
      <c r="B23" s="22" t="s">
        <v>17</v>
      </c>
      <c r="C23" s="23">
        <v>2145</v>
      </c>
      <c r="D23" s="32">
        <v>3952.32</v>
      </c>
      <c r="E23" s="23">
        <v>1025</v>
      </c>
      <c r="F23" s="32">
        <v>3828.12</v>
      </c>
      <c r="G23" s="23">
        <v>783</v>
      </c>
      <c r="H23" s="32">
        <v>5119.12</v>
      </c>
      <c r="I23" s="23">
        <v>1805</v>
      </c>
      <c r="J23" s="32">
        <v>3380.92</v>
      </c>
      <c r="K23" s="23">
        <v>38</v>
      </c>
      <c r="L23" s="32">
        <v>286.95999999999998</v>
      </c>
      <c r="M23" s="23">
        <v>22</v>
      </c>
      <c r="N23" s="32">
        <v>204.18</v>
      </c>
      <c r="O23" s="23">
        <v>306</v>
      </c>
      <c r="P23" s="32">
        <v>2226.56</v>
      </c>
      <c r="Q23" s="23">
        <v>25</v>
      </c>
      <c r="R23" s="32">
        <v>86.38</v>
      </c>
      <c r="S23" s="16">
        <f t="shared" si="1"/>
        <v>6149</v>
      </c>
      <c r="T23" s="17">
        <f t="shared" si="0"/>
        <v>19084.560000000005</v>
      </c>
      <c r="U23" s="50"/>
    </row>
    <row r="24" spans="1:23" s="46" customFormat="1" ht="15.75" customHeight="1">
      <c r="A24" s="81" t="s">
        <v>26</v>
      </c>
      <c r="B24" s="22" t="s">
        <v>16</v>
      </c>
      <c r="C24" s="72"/>
      <c r="D24" s="73"/>
      <c r="E24" s="72"/>
      <c r="F24" s="73"/>
      <c r="G24" s="72"/>
      <c r="H24" s="73"/>
      <c r="I24" s="72"/>
      <c r="J24" s="73"/>
      <c r="K24" s="72"/>
      <c r="L24" s="73"/>
      <c r="M24" s="72"/>
      <c r="N24" s="73"/>
      <c r="O24" s="72"/>
      <c r="P24" s="73"/>
      <c r="Q24" s="72"/>
      <c r="R24" s="73"/>
      <c r="S24" s="16">
        <f t="shared" si="1"/>
        <v>0</v>
      </c>
      <c r="T24" s="17">
        <f t="shared" si="0"/>
        <v>0</v>
      </c>
    </row>
    <row r="25" spans="1:23" s="61" customFormat="1" ht="15.75" customHeight="1">
      <c r="A25" s="82"/>
      <c r="B25" s="22" t="s">
        <v>17</v>
      </c>
      <c r="C25" s="23">
        <v>2615</v>
      </c>
      <c r="D25" s="32">
        <v>5090.4799999999996</v>
      </c>
      <c r="E25" s="23">
        <v>1158</v>
      </c>
      <c r="F25" s="32">
        <v>5083.84</v>
      </c>
      <c r="G25" s="23">
        <v>893</v>
      </c>
      <c r="H25" s="32">
        <v>6009.7</v>
      </c>
      <c r="I25" s="23">
        <v>1759</v>
      </c>
      <c r="J25" s="32">
        <v>3296.24</v>
      </c>
      <c r="K25" s="23">
        <v>66</v>
      </c>
      <c r="L25" s="32">
        <v>484.72</v>
      </c>
      <c r="M25" s="23">
        <v>33</v>
      </c>
      <c r="N25" s="32">
        <v>301.88</v>
      </c>
      <c r="O25" s="23">
        <v>468</v>
      </c>
      <c r="P25" s="32">
        <v>3562.7</v>
      </c>
      <c r="Q25" s="23">
        <v>29</v>
      </c>
      <c r="R25" s="32">
        <v>99.48</v>
      </c>
      <c r="S25" s="16">
        <f t="shared" si="1"/>
        <v>7021</v>
      </c>
      <c r="T25" s="17">
        <f t="shared" si="0"/>
        <v>23929.040000000005</v>
      </c>
      <c r="U25" s="70"/>
    </row>
    <row r="26" spans="1:23" s="61" customFormat="1" ht="15.75" customHeight="1">
      <c r="A26" s="81" t="s">
        <v>27</v>
      </c>
      <c r="B26" s="22" t="s">
        <v>16</v>
      </c>
      <c r="C26" s="30"/>
      <c r="D26" s="32"/>
      <c r="E26" s="18"/>
      <c r="F26" s="32"/>
      <c r="G26" s="18"/>
      <c r="H26" s="32"/>
      <c r="I26" s="18"/>
      <c r="J26" s="32"/>
      <c r="K26" s="18"/>
      <c r="L26" s="32"/>
      <c r="M26" s="18"/>
      <c r="N26" s="32"/>
      <c r="O26" s="18"/>
      <c r="P26" s="32"/>
      <c r="Q26" s="18"/>
      <c r="R26" s="32"/>
      <c r="S26" s="16"/>
      <c r="T26" s="17"/>
    </row>
    <row r="27" spans="1:23" s="61" customFormat="1" ht="15.75" customHeight="1">
      <c r="A27" s="82"/>
      <c r="B27" s="15" t="s">
        <v>17</v>
      </c>
      <c r="C27" s="18">
        <v>2730</v>
      </c>
      <c r="D27" s="32">
        <v>5284.1</v>
      </c>
      <c r="E27" s="18">
        <v>1229</v>
      </c>
      <c r="F27" s="32">
        <v>5437.55</v>
      </c>
      <c r="G27" s="18">
        <v>972</v>
      </c>
      <c r="H27" s="32">
        <v>6973.16</v>
      </c>
      <c r="I27" s="30">
        <v>1826</v>
      </c>
      <c r="J27" s="30">
        <v>3512.66</v>
      </c>
      <c r="K27" s="18">
        <v>71</v>
      </c>
      <c r="L27" s="32">
        <v>539.6</v>
      </c>
      <c r="M27" s="18">
        <v>42</v>
      </c>
      <c r="N27" s="32">
        <v>401.7</v>
      </c>
      <c r="O27" s="18">
        <v>488</v>
      </c>
      <c r="P27" s="32">
        <v>3975.02</v>
      </c>
      <c r="Q27" s="18">
        <v>25</v>
      </c>
      <c r="R27" s="32">
        <v>98.02</v>
      </c>
      <c r="S27" s="16">
        <f t="shared" si="1"/>
        <v>7383</v>
      </c>
      <c r="T27" s="17">
        <f t="shared" si="0"/>
        <v>26221.81</v>
      </c>
      <c r="U27" s="70"/>
    </row>
    <row r="28" spans="1:23" s="61" customFormat="1" ht="15.75" customHeight="1">
      <c r="A28" s="81" t="s">
        <v>28</v>
      </c>
      <c r="B28" s="15" t="s">
        <v>16</v>
      </c>
      <c r="C28" s="18">
        <v>1314</v>
      </c>
      <c r="D28" s="32">
        <v>2889.6000000000004</v>
      </c>
      <c r="E28" s="18">
        <v>521</v>
      </c>
      <c r="F28" s="32">
        <v>2178.1999999999998</v>
      </c>
      <c r="G28" s="18">
        <v>482</v>
      </c>
      <c r="H28" s="32">
        <v>2746.5</v>
      </c>
      <c r="I28" s="18">
        <v>22</v>
      </c>
      <c r="J28" s="32">
        <v>44</v>
      </c>
      <c r="K28" s="18">
        <v>48</v>
      </c>
      <c r="L28" s="32">
        <v>384</v>
      </c>
      <c r="M28" s="18">
        <v>0</v>
      </c>
      <c r="N28" s="32">
        <v>0</v>
      </c>
      <c r="O28" s="18">
        <v>266</v>
      </c>
      <c r="P28" s="32">
        <v>2128</v>
      </c>
      <c r="Q28" s="18"/>
      <c r="R28" s="32"/>
      <c r="S28" s="16">
        <f t="shared" si="1"/>
        <v>2653</v>
      </c>
      <c r="T28" s="17">
        <f t="shared" si="0"/>
        <v>10370.299999999999</v>
      </c>
    </row>
    <row r="29" spans="1:23" s="61" customFormat="1" ht="15.75" customHeight="1">
      <c r="A29" s="82"/>
      <c r="B29" s="22" t="s">
        <v>17</v>
      </c>
      <c r="C29" s="23">
        <v>1625</v>
      </c>
      <c r="D29" s="32">
        <v>2315.59</v>
      </c>
      <c r="E29" s="23">
        <v>899</v>
      </c>
      <c r="F29" s="32">
        <v>2932.18</v>
      </c>
      <c r="G29" s="23">
        <v>535</v>
      </c>
      <c r="H29" s="32">
        <v>3399.7</v>
      </c>
      <c r="I29" s="23">
        <v>1783</v>
      </c>
      <c r="J29" s="32">
        <v>3408.84</v>
      </c>
      <c r="K29" s="23">
        <v>28</v>
      </c>
      <c r="L29" s="32">
        <v>208.7</v>
      </c>
      <c r="M29" s="23">
        <v>44</v>
      </c>
      <c r="N29" s="32">
        <v>397.78</v>
      </c>
      <c r="O29" s="23">
        <v>314</v>
      </c>
      <c r="P29" s="32">
        <v>2334.02</v>
      </c>
      <c r="Q29" s="23">
        <v>26</v>
      </c>
      <c r="R29" s="32">
        <v>92.02</v>
      </c>
      <c r="S29" s="16">
        <f t="shared" si="1"/>
        <v>5254</v>
      </c>
      <c r="T29" s="17">
        <f t="shared" si="0"/>
        <v>15088.830000000004</v>
      </c>
      <c r="U29" s="70"/>
    </row>
    <row r="30" spans="1:23" s="46" customFormat="1" ht="15.75" customHeight="1">
      <c r="A30" s="83" t="s">
        <v>29</v>
      </c>
      <c r="B30" s="43" t="s">
        <v>16</v>
      </c>
      <c r="C30" s="74">
        <f>C6+C8+C10+C12+C14+C16+C18+C20+C22+C24+C27+C28</f>
        <v>13681</v>
      </c>
      <c r="D30" s="75">
        <f t="shared" ref="D30:T31" si="2">D6+D8+D10+D12+D14+D16+D18+D20+D22+D24+D26+D28</f>
        <v>24079.1</v>
      </c>
      <c r="E30" s="74">
        <f t="shared" si="2"/>
        <v>5593</v>
      </c>
      <c r="F30" s="75">
        <f t="shared" si="2"/>
        <v>22342.6</v>
      </c>
      <c r="G30" s="74">
        <f t="shared" si="2"/>
        <v>4069</v>
      </c>
      <c r="H30" s="75">
        <f t="shared" si="2"/>
        <v>23104.5</v>
      </c>
      <c r="I30" s="74">
        <f t="shared" si="2"/>
        <v>1190</v>
      </c>
      <c r="J30" s="75">
        <f t="shared" si="2"/>
        <v>2380</v>
      </c>
      <c r="K30" s="74">
        <f t="shared" si="2"/>
        <v>404</v>
      </c>
      <c r="L30" s="75">
        <f t="shared" si="2"/>
        <v>3232</v>
      </c>
      <c r="M30" s="74">
        <f t="shared" si="2"/>
        <v>156</v>
      </c>
      <c r="N30" s="75">
        <f>N6+N8+N10+N12+N14+N16+N18+N20+N22+N24+N26+N28</f>
        <v>1404</v>
      </c>
      <c r="O30" s="74">
        <f>O6+O8+O10+O12+O14+O16+O18+O20+O22+O24+O26+O28</f>
        <v>2208</v>
      </c>
      <c r="P30" s="75">
        <f>P6+P8+P10+P12+P14+P16+P18+P20+P22+P24+P26+P28</f>
        <v>17599</v>
      </c>
      <c r="Q30" s="74">
        <f t="shared" si="2"/>
        <v>251</v>
      </c>
      <c r="R30" s="75">
        <f t="shared" si="2"/>
        <v>311.89999999999998</v>
      </c>
      <c r="S30" s="74">
        <f>S6+S8+S10+S12+S14+S16+S18+S20+S22+S24+S26+S28</f>
        <v>24822</v>
      </c>
      <c r="T30" s="75">
        <f t="shared" si="2"/>
        <v>94453.099999999991</v>
      </c>
      <c r="V30" s="76"/>
      <c r="W30" s="50"/>
    </row>
    <row r="31" spans="1:23" s="46" customFormat="1" ht="15.75" customHeight="1">
      <c r="A31" s="84"/>
      <c r="B31" s="43" t="s">
        <v>17</v>
      </c>
      <c r="C31" s="74">
        <f>C7+C9+C11+C13+C15+C17+C19+C21+C23+C25+C27+C29</f>
        <v>23826</v>
      </c>
      <c r="D31" s="74">
        <f t="shared" si="2"/>
        <v>45479.835000000006</v>
      </c>
      <c r="E31" s="74">
        <f t="shared" si="2"/>
        <v>12867</v>
      </c>
      <c r="F31" s="74">
        <f t="shared" si="2"/>
        <v>45919.58</v>
      </c>
      <c r="G31" s="74">
        <f t="shared" si="2"/>
        <v>7800</v>
      </c>
      <c r="H31" s="74">
        <f t="shared" si="2"/>
        <v>49942.568999999989</v>
      </c>
      <c r="I31" s="74">
        <f t="shared" si="2"/>
        <v>21358</v>
      </c>
      <c r="J31" s="74">
        <f t="shared" si="2"/>
        <v>42301.082999999999</v>
      </c>
      <c r="K31" s="74">
        <f t="shared" si="2"/>
        <v>521</v>
      </c>
      <c r="L31" s="74">
        <f t="shared" si="2"/>
        <v>3952.32</v>
      </c>
      <c r="M31" s="74">
        <f t="shared" si="2"/>
        <v>321</v>
      </c>
      <c r="N31" s="74">
        <f t="shared" si="2"/>
        <v>2986.6800000000003</v>
      </c>
      <c r="O31" s="74">
        <f t="shared" si="2"/>
        <v>4789</v>
      </c>
      <c r="P31" s="74">
        <f t="shared" si="2"/>
        <v>37637.329999999994</v>
      </c>
      <c r="Q31" s="74">
        <f t="shared" si="2"/>
        <v>313</v>
      </c>
      <c r="R31" s="74">
        <f t="shared" si="2"/>
        <v>1126.8699999999999</v>
      </c>
      <c r="S31" s="74">
        <f t="shared" si="2"/>
        <v>71795</v>
      </c>
      <c r="T31" s="75">
        <f>T7+T9+T11+T13+T15+T17+T19+T21+T23+T25+T27+T29</f>
        <v>229346.26700000002</v>
      </c>
      <c r="U31" s="50"/>
      <c r="V31" s="76"/>
      <c r="W31" s="50"/>
    </row>
    <row r="32" spans="1:23" ht="33" customHeight="1">
      <c r="A32" s="94" t="s">
        <v>54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</row>
    <row r="33" spans="4:20">
      <c r="D33" s="60"/>
      <c r="F33" s="60"/>
      <c r="H33" s="60"/>
      <c r="J33" s="60"/>
      <c r="L33" s="60"/>
      <c r="N33" s="60"/>
      <c r="P33" s="60"/>
      <c r="R33" s="60"/>
      <c r="S33" s="60"/>
      <c r="T33" s="60"/>
    </row>
    <row r="34" spans="4:20">
      <c r="D34" s="60"/>
      <c r="F34" s="60"/>
      <c r="H34" s="60"/>
      <c r="J34" s="60"/>
      <c r="L34" s="60"/>
      <c r="N34" s="60"/>
      <c r="P34" s="60"/>
      <c r="R34" s="60"/>
      <c r="S34" s="60"/>
      <c r="T34" s="60"/>
    </row>
    <row r="35" spans="4:20">
      <c r="D35" s="60"/>
      <c r="F35" s="60"/>
      <c r="H35" s="60"/>
      <c r="J35" s="60"/>
      <c r="L35" s="60"/>
      <c r="N35" s="60"/>
      <c r="P35" s="60"/>
      <c r="R35" s="60"/>
      <c r="S35" s="60"/>
      <c r="T35" s="60"/>
    </row>
    <row r="36" spans="4:20">
      <c r="D36" s="60"/>
      <c r="F36" s="60"/>
      <c r="H36" s="60"/>
      <c r="J36" s="60"/>
      <c r="L36" s="60"/>
      <c r="N36" s="60"/>
      <c r="P36" s="60"/>
      <c r="R36" s="60"/>
      <c r="S36" s="60"/>
      <c r="T36" s="60"/>
    </row>
    <row r="37" spans="4:20" s="1" customFormat="1" ht="36" customHeight="1"/>
    <row r="38" spans="4:20" s="61" customFormat="1" ht="23.1" customHeight="1"/>
    <row r="39" spans="4:20" s="61" customFormat="1" ht="23.1" customHeight="1"/>
    <row r="40" spans="4:20" s="61" customFormat="1" ht="23.1" customHeight="1"/>
    <row r="41" spans="4:20" s="61" customFormat="1" ht="23.1" customHeight="1"/>
    <row r="42" spans="4:20" s="61" customFormat="1" ht="23.1" customHeight="1"/>
    <row r="43" spans="4:20" s="1" customFormat="1" ht="35.1" customHeight="1"/>
    <row r="44" spans="4:20" s="61" customFormat="1" ht="35.25" customHeight="1"/>
    <row r="45" spans="4:20" s="61" customFormat="1" ht="35.25" customHeight="1"/>
    <row r="46" spans="4:20" s="61" customFormat="1" ht="32.25" customHeight="1"/>
    <row r="47" spans="4:20" s="1" customFormat="1" ht="33" customHeight="1"/>
    <row r="48" spans="4:20">
      <c r="D48" s="60"/>
      <c r="F48" s="60"/>
      <c r="H48" s="60"/>
      <c r="J48" s="60"/>
      <c r="L48" s="60"/>
      <c r="N48" s="60"/>
      <c r="P48" s="60"/>
      <c r="R48" s="60"/>
      <c r="S48" s="60"/>
      <c r="T48" s="60"/>
    </row>
    <row r="49" spans="4:20">
      <c r="D49" s="60"/>
      <c r="F49" s="60"/>
      <c r="H49" s="60"/>
      <c r="J49" s="60"/>
      <c r="L49" s="60"/>
      <c r="N49" s="60"/>
      <c r="P49" s="60"/>
      <c r="R49" s="60"/>
      <c r="S49" s="60"/>
      <c r="T49" s="60"/>
    </row>
    <row r="50" spans="4:20">
      <c r="D50" s="60"/>
      <c r="F50" s="60"/>
      <c r="H50" s="60"/>
      <c r="J50" s="60"/>
      <c r="L50" s="60"/>
      <c r="N50" s="60"/>
      <c r="P50" s="60"/>
      <c r="R50" s="60"/>
      <c r="S50" s="60"/>
      <c r="T50" s="60"/>
    </row>
    <row r="51" spans="4:20">
      <c r="D51" s="60"/>
      <c r="F51" s="60"/>
      <c r="H51" s="60"/>
      <c r="J51" s="60"/>
      <c r="L51" s="60"/>
      <c r="N51" s="60"/>
      <c r="P51" s="60"/>
      <c r="R51" s="60"/>
      <c r="S51" s="60"/>
      <c r="T51" s="60"/>
    </row>
    <row r="52" spans="4:20">
      <c r="D52" s="60"/>
      <c r="F52" s="60"/>
      <c r="H52" s="60"/>
      <c r="J52" s="60"/>
      <c r="L52" s="60"/>
      <c r="N52" s="60"/>
      <c r="P52" s="60"/>
      <c r="R52" s="60"/>
      <c r="S52" s="60"/>
      <c r="T52" s="60"/>
    </row>
    <row r="53" spans="4:20">
      <c r="D53" s="60"/>
      <c r="F53" s="60"/>
      <c r="H53" s="60"/>
      <c r="J53" s="60"/>
      <c r="L53" s="60"/>
      <c r="N53" s="60"/>
      <c r="P53" s="60"/>
      <c r="R53" s="60"/>
      <c r="S53" s="60"/>
      <c r="T53" s="60"/>
    </row>
    <row r="54" spans="4:20">
      <c r="D54" s="60"/>
      <c r="F54" s="60"/>
      <c r="H54" s="60"/>
      <c r="J54" s="60"/>
      <c r="L54" s="60"/>
      <c r="N54" s="60"/>
      <c r="P54" s="60"/>
      <c r="R54" s="60"/>
      <c r="S54" s="60"/>
      <c r="T54" s="60"/>
    </row>
    <row r="55" spans="4:20">
      <c r="D55" s="60"/>
      <c r="F55" s="60"/>
      <c r="H55" s="60"/>
      <c r="J55" s="60"/>
      <c r="L55" s="60"/>
      <c r="N55" s="60"/>
      <c r="P55" s="60"/>
      <c r="R55" s="60"/>
      <c r="S55" s="60"/>
      <c r="T55" s="60"/>
    </row>
    <row r="56" spans="4:20">
      <c r="D56" s="60"/>
      <c r="F56" s="60"/>
      <c r="H56" s="60"/>
      <c r="J56" s="60"/>
      <c r="L56" s="60"/>
      <c r="N56" s="60"/>
      <c r="P56" s="60"/>
      <c r="R56" s="60"/>
      <c r="S56" s="60"/>
      <c r="T56" s="60"/>
    </row>
    <row r="57" spans="4:20">
      <c r="D57" s="60"/>
      <c r="F57" s="60"/>
      <c r="H57" s="60"/>
      <c r="J57" s="60"/>
      <c r="L57" s="60"/>
      <c r="N57" s="60"/>
      <c r="P57" s="60"/>
      <c r="R57" s="60"/>
      <c r="S57" s="60"/>
      <c r="T57" s="60"/>
    </row>
    <row r="58" spans="4:20">
      <c r="D58" s="60"/>
      <c r="F58" s="60"/>
      <c r="H58" s="60"/>
      <c r="J58" s="60"/>
      <c r="L58" s="60"/>
      <c r="N58" s="60"/>
      <c r="P58" s="60"/>
      <c r="R58" s="60"/>
      <c r="S58" s="60"/>
      <c r="T58" s="60"/>
    </row>
    <row r="59" spans="4:20">
      <c r="D59" s="60"/>
      <c r="F59" s="60"/>
      <c r="H59" s="60"/>
      <c r="J59" s="60"/>
      <c r="L59" s="60"/>
      <c r="N59" s="60"/>
      <c r="P59" s="60"/>
      <c r="R59" s="60"/>
      <c r="S59" s="60"/>
      <c r="T59" s="60"/>
    </row>
    <row r="60" spans="4:20">
      <c r="D60" s="60"/>
      <c r="F60" s="60"/>
      <c r="H60" s="60"/>
      <c r="J60" s="60"/>
      <c r="L60" s="60"/>
      <c r="N60" s="60"/>
      <c r="P60" s="60"/>
      <c r="R60" s="60"/>
      <c r="S60" s="60"/>
      <c r="T60" s="60"/>
    </row>
    <row r="61" spans="4:20">
      <c r="D61" s="60"/>
      <c r="F61" s="60"/>
      <c r="H61" s="60"/>
      <c r="J61" s="60"/>
      <c r="L61" s="60"/>
      <c r="N61" s="60"/>
      <c r="P61" s="60"/>
      <c r="R61" s="60"/>
      <c r="S61" s="60"/>
      <c r="T61" s="60"/>
    </row>
    <row r="62" spans="4:20">
      <c r="D62" s="60"/>
      <c r="F62" s="60"/>
      <c r="H62" s="60"/>
      <c r="J62" s="60"/>
      <c r="L62" s="60"/>
      <c r="N62" s="60"/>
      <c r="P62" s="60"/>
      <c r="R62" s="60"/>
      <c r="S62" s="60"/>
      <c r="T62" s="60"/>
    </row>
    <row r="63" spans="4:20">
      <c r="D63" s="60"/>
      <c r="F63" s="60"/>
      <c r="H63" s="60"/>
      <c r="J63" s="60"/>
      <c r="L63" s="60"/>
      <c r="N63" s="60"/>
      <c r="P63" s="60"/>
      <c r="R63" s="60"/>
      <c r="S63" s="60"/>
      <c r="T63" s="60"/>
    </row>
    <row r="64" spans="4:20">
      <c r="D64" s="60"/>
      <c r="F64" s="60"/>
      <c r="H64" s="60"/>
      <c r="J64" s="60"/>
      <c r="L64" s="60"/>
      <c r="N64" s="60"/>
      <c r="P64" s="60"/>
      <c r="R64" s="60"/>
      <c r="S64" s="60"/>
      <c r="T64" s="60"/>
    </row>
    <row r="65" spans="4:20">
      <c r="D65" s="60"/>
      <c r="F65" s="60"/>
      <c r="H65" s="60"/>
      <c r="J65" s="60"/>
      <c r="L65" s="60"/>
      <c r="N65" s="60"/>
      <c r="P65" s="60"/>
      <c r="R65" s="60"/>
      <c r="S65" s="60"/>
      <c r="T65" s="60"/>
    </row>
    <row r="66" spans="4:20">
      <c r="D66" s="60"/>
      <c r="F66" s="60"/>
      <c r="H66" s="60"/>
      <c r="J66" s="60"/>
      <c r="L66" s="60"/>
      <c r="N66" s="60"/>
      <c r="P66" s="60"/>
      <c r="R66" s="60"/>
      <c r="S66" s="60"/>
      <c r="T66" s="60"/>
    </row>
    <row r="67" spans="4:20">
      <c r="D67" s="60"/>
      <c r="F67" s="60"/>
      <c r="H67" s="60"/>
      <c r="J67" s="60"/>
      <c r="L67" s="60"/>
      <c r="N67" s="60"/>
      <c r="P67" s="60"/>
      <c r="R67" s="60"/>
      <c r="S67" s="60"/>
      <c r="T67" s="60"/>
    </row>
  </sheetData>
  <mergeCells count="33">
    <mergeCell ref="K3:L3"/>
    <mergeCell ref="M3:N3"/>
    <mergeCell ref="O3:P3"/>
    <mergeCell ref="Q3:R3"/>
    <mergeCell ref="K4:L4"/>
    <mergeCell ref="M4:N4"/>
    <mergeCell ref="O4:P4"/>
    <mergeCell ref="Q4:R4"/>
    <mergeCell ref="A1:T1"/>
    <mergeCell ref="A2:E2"/>
    <mergeCell ref="S2:T2"/>
    <mergeCell ref="B3:B5"/>
    <mergeCell ref="C3:H3"/>
    <mergeCell ref="I3:J3"/>
    <mergeCell ref="A6:A7"/>
    <mergeCell ref="A8:A9"/>
    <mergeCell ref="A10:A11"/>
    <mergeCell ref="A12:A13"/>
    <mergeCell ref="A16:A17"/>
    <mergeCell ref="S3:T4"/>
    <mergeCell ref="C4:D4"/>
    <mergeCell ref="E4:F4"/>
    <mergeCell ref="G4:H4"/>
    <mergeCell ref="I4:J4"/>
    <mergeCell ref="A14:A15"/>
    <mergeCell ref="A30:A31"/>
    <mergeCell ref="A32:T32"/>
    <mergeCell ref="A18:A19"/>
    <mergeCell ref="A20:A21"/>
    <mergeCell ref="A22:A23"/>
    <mergeCell ref="A24:A25"/>
    <mergeCell ref="A26:A27"/>
    <mergeCell ref="A28:A29"/>
  </mergeCells>
  <phoneticPr fontId="2" type="noConversion"/>
  <printOptions horizontalCentered="1"/>
  <pageMargins left="0.31496062992125984" right="0.31496062992125984" top="0.55118110236220474" bottom="0.15748031496062992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汉寿太子庙</vt:lpstr>
      <vt:lpstr>市城区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2017-06-12T07:28:44Z</cp:lastPrinted>
  <dcterms:created xsi:type="dcterms:W3CDTF">2006-09-16T00:00:00Z</dcterms:created>
  <dcterms:modified xsi:type="dcterms:W3CDTF">2017-06-12T07:29:25Z</dcterms:modified>
</cp:coreProperties>
</file>